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10" windowHeight="9120" firstSheet="2" activeTab="5"/>
  </bookViews>
  <sheets>
    <sheet name="dieu chinh 2" sheetId="1" r:id="rId1"/>
    <sheet name="KET DU XDCB" sheetId="2" r:id="rId2"/>
    <sheet name="KCHKM 2008" sheetId="3" r:id="rId3"/>
    <sheet name="KHCKM 2007(KDU)" sheetId="4" r:id="rId4"/>
    <sheet name="CTMTQG" sheetId="5" r:id="rId5"/>
    <sheet name="QH-CBĐT" sheetId="6" r:id="rId6"/>
  </sheets>
  <definedNames/>
  <calcPr fullCalcOnLoad="1"/>
</workbook>
</file>

<file path=xl/sharedStrings.xml><?xml version="1.0" encoding="utf-8"?>
<sst xmlns="http://schemas.openxmlformats.org/spreadsheetml/2006/main" count="793" uniqueCount="473">
  <si>
    <t>CBĐT Thảm nhựa, hệ thống thốt nước, vỉa hè, điện chiếu sáng đường Trần Hưng Đạo từ Hai Bà Trưng đến đường Trần phú thị xã Đồng Xồi</t>
  </si>
  <si>
    <t>CBĐT Thảm nhựa, hệ thống thốt nước, vỉa hè, điện chiếu sáng các tuyến đường mặt cắt 23 m, 28 m thuộc KP. Phú Thanh thị xã Đồng Xồi</t>
  </si>
  <si>
    <t>CBĐT Thảm nhựa, hệ thống thốt nước, vỉa hè, điện chiếu sáng các tuyến đường mặt cắt 13 m, 17 m thuộc khu phố Phú Thanh thị xã Đồng Xồi</t>
  </si>
  <si>
    <t>Sở</t>
  </si>
  <si>
    <t xml:space="preserve">QUY HOẠCH </t>
  </si>
  <si>
    <t>TỔNG CỘNG (A + B)</t>
  </si>
  <si>
    <t>Sân tập (bĩng đá, bĩng rổ, cầu mây, bĩng chuyền) - Trung tâm TDTT</t>
  </si>
  <si>
    <t>Xây dựng 12 phịng học, nhà hiệu bộ Trường cấp 2, 3 Đồng Tiến, huyện Đồng Phú</t>
  </si>
  <si>
    <t>Xây dựng 12 phịng học trường cấp 2, 3 Lộc Hiệp, huyện Lộc Ninh</t>
  </si>
  <si>
    <t>Xây dựng 12 phịng học trường cấp 2, 3 Đa Kia huyện Phước Long</t>
  </si>
  <si>
    <t>Xây dựng 06 phịng học Trung tâm giáo dục thường xuyên huyện Bù Đăng</t>
  </si>
  <si>
    <t>Xây dựng 04 phịng chức năng Trung tâm giáo dục thường xuyên huyện Lộc Ninh</t>
  </si>
  <si>
    <t xml:space="preserve">Hàng rào và đường nội bộ (phần cịn lại) Trường Cao đẳng sư phạm </t>
  </si>
  <si>
    <t>CBĐT Trung tâm phịng chống HIV-AIDS</t>
  </si>
  <si>
    <t xml:space="preserve">Hệ thống thủy lợi Sơn Lợi </t>
  </si>
  <si>
    <t>Xây dựng Nhà hiệu bộ Trường THPT Bán cơng Đồng Xồi, thị xã Đồng Xồi</t>
  </si>
  <si>
    <t>CBĐT +TKKT Trường THPT Lê Quý Đơn Bù Đăng (các hạng mục cịn lại)</t>
  </si>
  <si>
    <t>CBĐT Thảm nhựa, hệ thống thốt nước, vỉa hè, điện chiếu sáng các tuyến đường trong khu quy hoạch Đơng Bắc đường Hùng Vương thị xã Đồng Xồi</t>
  </si>
  <si>
    <t>Tuyến ống cấp nước dọc QL14 nội ơ thị xã Đồng Xồi</t>
  </si>
  <si>
    <t>CBĐT dự án trồng cao su của Cơng ty cao su Lộc Ninh</t>
  </si>
  <si>
    <t>Trường Cao đẳng Sư phạm</t>
  </si>
  <si>
    <t>Mở rộng mặt đường  sỏi đỏ đường ĐT 759</t>
  </si>
  <si>
    <t>Mở rộng mặt đường  sỏi đỏ đường ĐT 755</t>
  </si>
  <si>
    <t>Trụ sở Đội quản lý thị trường số 3 huyện Bù Đăng</t>
  </si>
  <si>
    <t>KẾ HOẠCH VỐN QUY HOẠCH - CHUẨN BỊ ĐẦU TƯ NĂM 2008</t>
  </si>
  <si>
    <t xml:space="preserve">CHUẨN BỊ ĐẦU TƯ - TKKT </t>
  </si>
  <si>
    <t>Hệ thống thủy lợi Tà Thiết  2</t>
  </si>
  <si>
    <t xml:space="preserve">Đài PTTH </t>
  </si>
  <si>
    <t xml:space="preserve">Sở Giáo dục - ĐT </t>
  </si>
  <si>
    <t xml:space="preserve">Ban Dân tộc </t>
  </si>
  <si>
    <t xml:space="preserve">Giao Sở KH &amp; ĐT phân bổ </t>
  </si>
  <si>
    <t>Đường vào Đồn biên phòng 783 - Đắc Ơ - huyện  Phước Long</t>
  </si>
  <si>
    <t xml:space="preserve">Hội trường Bộ CH Bộ đội biên phòng </t>
  </si>
  <si>
    <t>Điện khi hóa 5 xã Đồng Tiến,Thanh Hoà, Minh Hưng, Lộc Tấn, Long Tân</t>
  </si>
  <si>
    <t>Đường giao thông đi vào khu đất sản xuất CT 134 tại  xã Lộc Thành - Lộc Ninh</t>
  </si>
  <si>
    <t xml:space="preserve">Sở Giao thông - VT </t>
  </si>
  <si>
    <t>Công ty cấp nước BP</t>
  </si>
  <si>
    <t>Công ty cao su Lộc Ninh</t>
  </si>
  <si>
    <t>CBĐT một số dự án giao thông</t>
  </si>
  <si>
    <t>Dự án tái định cư khu vực Đa Bông Cua - huyện Bù Đăng</t>
  </si>
  <si>
    <t>Đường giao thông đi vào khu đất sản xuất  CT 134 tại xã Phước Thiện - Bù Đốp</t>
  </si>
  <si>
    <t>Đường giao thông  NT từ thôn 3 đi thôn 5 vào khu đất sản xuất thuộc CT 134 tại xã Bom Bo - Bù Đăng</t>
  </si>
  <si>
    <t>Đường giao thông  vào khu đất sản xuất thuộc CT 134 tại xã Đắc Nhau - Bù Đăng</t>
  </si>
  <si>
    <t>Quy hoạch chăn nuôi gia súc</t>
  </si>
  <si>
    <t>Cụm hồ chứa nước huyện Đồng Phú</t>
  </si>
  <si>
    <t>Đường giao thông NT và cầu  vào khu đất sản xuất thuộc CT 134 tại xã Đồng Tâm - Đồng Phú</t>
  </si>
  <si>
    <t xml:space="preserve">Đường vào khu đất sản xuất thuộc CT 134 tại  xã Phú Nghĩa - Phước Long </t>
  </si>
  <si>
    <t>Chi cục Quản lý thị trường</t>
  </si>
  <si>
    <t>(phân khai chi tiết theo mục A khoản VIII tại Quyết định số 2474/QĐ-UBND ngày 5/12/2007 của UBND tỉnh Bình Phước)</t>
  </si>
  <si>
    <t>Công trình tưới, cấp nước huyện Bù Đăng</t>
  </si>
  <si>
    <t>Cụm công trình thủy lợi số 2 huyện Phước Long</t>
  </si>
  <si>
    <t>Đường vào khu đát thuộc CT 134 tại xã Thanh Lương - Bình Long</t>
  </si>
  <si>
    <t>Hệ thống thoát nước QL14 phường Tân Bình - Thị xã Đồng Xoài (đường Lê Quy Đôn đoạn từ QL14 - Phú Riềng Đỏ và Đường số 20 từ đường Hùng Vương đến Trung tâm thương mại)</t>
  </si>
  <si>
    <t>Làm mới đường trục chính từ trụ điện 182 đến đường ĐT 752 (Giai đoạn 2 - đường Minh Hưng - Đồng Nơ)</t>
  </si>
  <si>
    <t xml:space="preserve">Xây dựng 12 phịng học Trường cấp 2, 3 Nha Bích, huyện Chơn Thành  </t>
  </si>
  <si>
    <t>Cải tạo, nâng cấp và đào mới giếng đào xã Tân Hồ, huyện Đồng Phú</t>
  </si>
  <si>
    <t>(NGUỒN VỐN KẾT DƯ NĂM 2007)</t>
  </si>
  <si>
    <t>Đường GTNT ấp 1 đi ấp Suối đơi xã Đồng Tiến, huyện Đồng Phú</t>
  </si>
  <si>
    <t>Đường GTNT thơn 7 (Đak Lim) xã Đak Ơ, huyện Phước Long</t>
  </si>
  <si>
    <t xml:space="preserve">Trường Cao đẳng Sư phạm </t>
  </si>
  <si>
    <t xml:space="preserve"> Đơn vị: Triệu đồng </t>
  </si>
  <si>
    <t xml:space="preserve"> - XD hạ tầng kỹ thuật trường CĐSP</t>
  </si>
  <si>
    <t>Cấp nước sinh hoạt Hồ Ơng Thoại, huyện Bù Đăng</t>
  </si>
  <si>
    <t xml:space="preserve"> -XD nhà đa chức năng trường CĐSP</t>
  </si>
  <si>
    <t xml:space="preserve"> - Hỗ trợ tăng cường thiết bị dạy nghề: Mua sắm thiết bị dạy nghề cho Trường Đào tạo nghề </t>
  </si>
  <si>
    <t xml:space="preserve"> - Trang thiết bị dạy nghề TT dạy nghề Chơn Thành</t>
  </si>
  <si>
    <t xml:space="preserve">Sở VH-TT và Du lịch </t>
  </si>
  <si>
    <t>Dự án tăng cường năng lực đào tạo nghềà</t>
  </si>
  <si>
    <t xml:space="preserve">Nâng cấp, cải tạo Trụ sở làm việc Ủy ban Dân số - GĐ &amp; TE tỉnh </t>
  </si>
  <si>
    <t>Thanh toán khối lượng mua sắm trang thiết bị dạy nghề cho các Trung tâm dạy nghề huyện</t>
  </si>
  <si>
    <t>Xây dựng cổng chào cửa khẩu Hoàng Diệu</t>
  </si>
  <si>
    <t>Các dự án ổn định dân di cư tự do</t>
  </si>
  <si>
    <t>Mục tiêu hổ trợ giáo dục MN và DT</t>
  </si>
  <si>
    <t>Mục tiêu tăng cường CSVC  trường sư phạm và bồi dưỡng giáo viên</t>
  </si>
  <si>
    <t>XD đường vào cầu thơn Sơn Hòa (tuyến 1) xã Thọ Sơn, huyện Bù Đăng</t>
  </si>
  <si>
    <t>Mục tiêu bảo tồn di sản văn hóa: Dự án bảo tồn làng bản cổ truyền thống (Sóc văn hóa truyền thống Bom Bo)</t>
  </si>
  <si>
    <t>Phủ sóng phát thanh: Dự án nâng cấp, mở rộng mạng lưới truyền thanh cơ sở</t>
  </si>
  <si>
    <t>Dự án tăng cường cơ sở vật chất các trường phổ thông</t>
  </si>
  <si>
    <t xml:space="preserve"> - XD khối phòng học bộ môn trường THPT Bán công Đồng Xoài</t>
  </si>
  <si>
    <t xml:space="preserve">Chi cục phát triển nông thôn </t>
  </si>
  <si>
    <t xml:space="preserve">  - XD phòng học phòng chức năng Trường PTDTNT Bù Đăng</t>
  </si>
  <si>
    <t xml:space="preserve"> - Xây dựng nhà học đặc thù và giảng đường trường CĐSP (dự án do Sở GD - ĐT là chủ đầu tư)</t>
  </si>
  <si>
    <t xml:space="preserve"> - Xây dựng nhà học đặc thù trường CĐSP (dự án do Trường CĐSP làm chủ đầu tư)</t>
  </si>
  <si>
    <t xml:space="preserve"> - XD 10 phòng học lầu trường THPT Thống  Nhất huyện Bù Đăng</t>
  </si>
  <si>
    <t xml:space="preserve"> - XD khối phòng học bộ môn trường THPT Bù Đăng </t>
  </si>
  <si>
    <t xml:space="preserve"> - Phòng làm việc, phòng chức năng trường PTTH Bù Đăng</t>
  </si>
  <si>
    <t xml:space="preserve">Mục tiêu phát triển VHTT cơ sở: Dự án xây dựng làng văn hóa ở vùng có hoàn cảnh đặc biệt khó khăn (thôn Thống Nhất, xã Đăk Nhau (500), Thôn Sơn Hòa xã Thọ Sơn (40) huyện Bù Đăng, thôn Bù La, xã Bù Gia Mập (47)) </t>
  </si>
  <si>
    <t xml:space="preserve"> - XD khối phòng học bộ môn trường THPT Phú Riềng </t>
  </si>
  <si>
    <t>VỐN MỤC TIÊU KHÁC</t>
  </si>
  <si>
    <t xml:space="preserve">Tên Chương trình - Dự án </t>
  </si>
  <si>
    <t>Chương trình Dân số - KHHGĐ</t>
  </si>
  <si>
    <t>Chương trình Giáo dục - Đào tạo</t>
  </si>
  <si>
    <t xml:space="preserve">  - XD nhà hiệu bộ Trường PTDTNT Bình Long</t>
  </si>
  <si>
    <t xml:space="preserve">  - XD ký túc xá học sinh Trường PTDTNT Bình Long</t>
  </si>
  <si>
    <t xml:space="preserve"> - XD khối phòng học bộ môn trường THPT Phước Bình  </t>
  </si>
  <si>
    <t xml:space="preserve"> - XD khối phòng học bộ môn trường THPT Bán công An Lộc, Bình Long</t>
  </si>
  <si>
    <t xml:space="preserve"> - XD phòng làm việc trường THPT Bình Long</t>
  </si>
  <si>
    <t>Chương trình văn hóa</t>
  </si>
  <si>
    <t>Chương trình nước sạch và VSMT</t>
  </si>
  <si>
    <t>Thanh tốn khối lượng các cơng trình hồn thành</t>
  </si>
  <si>
    <t>Các cơng trình chuyển tiếp</t>
  </si>
  <si>
    <t>Cấp nước sinh hoạt tập trung ấp Sĩc Bế xã Thanh Phú, Bình Long</t>
  </si>
  <si>
    <t>Thanh tốn khối lượng các cơng trình hồn thành năm 2007</t>
  </si>
  <si>
    <t>Cơng trình khởi cơng mới</t>
  </si>
  <si>
    <t>Bảo tồn di sản văn hóa (Trùng tu nâng cấp di tích Nhà giao tế  - Trụ sở Cách mạng lâm thời CHMN Việt Nam)</t>
  </si>
  <si>
    <t>KẾ HOẠCH VỐN CHƯƠNG TRÌNH MỤC TIÊU QG VÀ CÁC DỰ ÁN LỚN NĂM 2008</t>
  </si>
  <si>
    <t>VỐN CHƯƠNG TRÌNH MỤC TIÊU QUỐC GIA VÀ CÁC DỰ ÁN LỚN</t>
  </si>
  <si>
    <t>TTKL các hạng mục cịn lại Trụ sở Sở LĐ - TBXH</t>
  </si>
  <si>
    <t>TTKL phịng nuơi cấy tế bào thực vật và phát triển nuơi cấy mơ - Trung tâm ứng dụng KHCN</t>
  </si>
  <si>
    <t xml:space="preserve">Mua sắm thiết bị dạy nghề tin học cho lao động nơng thơn (Trung tâm hỗ trợ nơng dân) </t>
  </si>
  <si>
    <t>(Nguồn vốn chuyển kết dư XDCB năm 2007 )</t>
  </si>
  <si>
    <t xml:space="preserve">Trường Trung học Y tế </t>
  </si>
  <si>
    <t>Đơn vị: Triệu đồng</t>
  </si>
  <si>
    <t xml:space="preserve">Bệnh viện Đa khoa tỉnh </t>
  </si>
  <si>
    <t xml:space="preserve">Hội trường Đảng ủy khối </t>
  </si>
  <si>
    <t>GTĐB đường Minh Hưng - Đồng Nơ</t>
  </si>
  <si>
    <t>KẾ HOẠCH VỐN ĐẦU TƯ XDCB NĂM 2008</t>
  </si>
  <si>
    <t xml:space="preserve">Đường số 5 Khu CN Chơn Thành ( BTNN) </t>
  </si>
  <si>
    <t>Đường số 7 Khu CN Chơn Thành ( BTNN )</t>
  </si>
  <si>
    <t>Đường số 1 Khu CN Chơn Thành</t>
  </si>
  <si>
    <t>Đường số 4 Khu CN Chơn Thành</t>
  </si>
  <si>
    <t>UBND huyện Chơn Thành</t>
  </si>
  <si>
    <t>Trường Đào tạo nghề</t>
  </si>
  <si>
    <t>Đài PTTH</t>
  </si>
  <si>
    <t>Trụ sở ngành NN&amp;PTNT</t>
  </si>
  <si>
    <t xml:space="preserve">Sở Kế hoạch và Đầu tư </t>
  </si>
  <si>
    <t>Chợ xã Đak Nhau</t>
  </si>
  <si>
    <t>UBND thị xã Đồng Xoài</t>
  </si>
  <si>
    <t>Đường ĐT753 (322 cũ) Đồng Xoài - Mã Đà</t>
  </si>
  <si>
    <t>Cấp điện khu du lịch Bà Rá</t>
  </si>
  <si>
    <t>Cải tạo cầu nối và lắp đặt thang máy - Bệnh viện ĐK tỉnh</t>
  </si>
  <si>
    <t>Đối ứng Dự án Phát triển giáo dục THCS 2 (Vốn ADB)</t>
  </si>
  <si>
    <t>Hỗ trợ XD đường điện từ cửa khẩu Hoàng Diệu đến trung tâm huyện Keosima tỉnh Munđunkiri - Vương quốc Campuchia</t>
  </si>
  <si>
    <t>Nâng cấp đường Trần Hưng Đạo (đoạn từ Trường Chinh đến đường Quy hoạch số 14A, thị xã Đồng Xoài)</t>
  </si>
  <si>
    <t>Đường vành đai và khu dân cư hồ Sa Cát</t>
  </si>
  <si>
    <t>Khu Trung tâm Thương mại thị xã Đồng Xoài</t>
  </si>
  <si>
    <t>Chợ Tân Quan</t>
  </si>
  <si>
    <t>Trung tâm y tế huyện Chơn Thành (bệnh viện huyện)</t>
  </si>
  <si>
    <t>Trung tâm DV việc làm - Hội LHPN</t>
  </si>
  <si>
    <t>Cổng, hàng rào khu Trung tâm TDTT</t>
  </si>
  <si>
    <t>Quy hoạch chung xây dựng khu tế cửa khẩu Hoa Lư</t>
  </si>
  <si>
    <t>Kênh tiêu nước khu CN  Chơn Thành</t>
  </si>
  <si>
    <t>Trang thiết bị Trường PTTH Chuyên Quang Trung</t>
  </si>
  <si>
    <t xml:space="preserve">Trường PTTH chuyên Quang Trung </t>
  </si>
  <si>
    <t>Phòng khám ĐKKV + nhà hộ sinh thị xã Đồøng Xoài</t>
  </si>
  <si>
    <t>Các hạng mục còn lại Bệnh viện đa khoa Lộc Ninh</t>
  </si>
  <si>
    <t>TTKL Trung tâm Phòng chống sốt rét</t>
  </si>
  <si>
    <t>Trung tâm y tế dự phòng tỉnh (bao gồm các hạng mục còn lại)</t>
  </si>
  <si>
    <t xml:space="preserve">10 phòng học lầu Trung tâm GDTX huyện Chơn Thành  </t>
  </si>
  <si>
    <t xml:space="preserve">10 phòng học lầu Trung tâm GDTX huyện Phước Long </t>
  </si>
  <si>
    <t xml:space="preserve">10 phòng học lầu Trường THPT Lộc Ninh  - huyện Lộc Ninh </t>
  </si>
  <si>
    <t>Thiết bị phòng kiểm nghiệm - Chi cục Tiêu chuẩn - ĐLCL</t>
  </si>
  <si>
    <t xml:space="preserve">Văn phòng UBND tỉnh </t>
  </si>
  <si>
    <t xml:space="preserve">Đường vào Đồn biên phòng 785 (Đắc Ơ) - huyện Phước Long </t>
  </si>
  <si>
    <t>Bộ CH Bộ đội biên phòng</t>
  </si>
  <si>
    <t xml:space="preserve">Đưa CNTT đến các xã khó khăn </t>
  </si>
  <si>
    <t>QH phát triển điện lực thị xã Đồng Xoài gđ 2006 - 2010 có xét đến 2015</t>
  </si>
  <si>
    <t>QH phát triển điện lực huyện Phước Long gđ 2006 - 2010 có xét đến 2015</t>
  </si>
  <si>
    <t>QH phát triển điện lực huyện Lộc Ninh gđ 2006 - 2010 có xét đến 2015</t>
  </si>
  <si>
    <t>QH phát triển điện lực Chơn Thành gđ 2006 - 2010 có xét đến 2015</t>
  </si>
  <si>
    <t xml:space="preserve">Ban QL các khu công nghiệp </t>
  </si>
  <si>
    <t>Đối ứng Dự án y tế nông thôn - vốn ADB</t>
  </si>
  <si>
    <t>TTKLHT dự án y tế nông thôn (ngoài tỷ lệ vốn đối ứng)</t>
  </si>
  <si>
    <t>Hệ thống thông tin và chống sét - Bệnh viện ĐK tỉnh</t>
  </si>
  <si>
    <t>Sửa chữa và trang thiết bị Trung tâm châm cứu Đông y</t>
  </si>
  <si>
    <t xml:space="preserve">10 phòng học lầu Trường THPT bán công Chơn Thành  </t>
  </si>
  <si>
    <t>Mua sắm trang thiết bị phục vụ giảng dạy môn tin học trong các trường PT</t>
  </si>
  <si>
    <t>Chuyển giao bò giống và xây dựng đồng cỏ cho TT Khuyến nông</t>
  </si>
  <si>
    <t xml:space="preserve">Trung tâm hỗ trợ nông dân </t>
  </si>
  <si>
    <t>GTĐB khu công nghiệp Chơn Thành (500 ha) và nhà ở công nhân (43ha)</t>
  </si>
  <si>
    <t xml:space="preserve">Bệnh viện đa khoa huyện Bù Đốp </t>
  </si>
  <si>
    <t>10 phòng học lầu Trung tâm GDTX huyện Bù Đốp</t>
  </si>
  <si>
    <t xml:space="preserve">10 phòng học lầu Trường THPT Thanh Hòa - huyện Bù Đốp  </t>
  </si>
  <si>
    <t xml:space="preserve">10 phòng học lầu Trường cấp II - III Lương Thế Vinh - Bù Đăng  </t>
  </si>
  <si>
    <t xml:space="preserve">10 phòng học lầu Trường cấp II - III Bù Nho - Phước Long </t>
  </si>
  <si>
    <t>Mua sắm camera chuyên dùng cho Đài PTTH</t>
  </si>
  <si>
    <t xml:space="preserve">XD trụ sở Ban QL vườn QG Bù Gia Mập ( nguồn từ tiền bán gỗ chuyển tiếp) </t>
  </si>
  <si>
    <t>QH phát triển điện lực huyện Bù Đốp gđ 2006 - 2010 có xét đến 2015</t>
  </si>
  <si>
    <t>QH phát triển điện lực huyện Bù Đăng</t>
  </si>
  <si>
    <t>Trường PTTH Đồng Phú</t>
  </si>
  <si>
    <t xml:space="preserve">10 phòng học lầu Trung tâm GDTX huyện Đồng Phú </t>
  </si>
  <si>
    <t>QH phát triển điện lực Đồng Phú gđ 2006 - 2010 có xét đến 2015</t>
  </si>
  <si>
    <t>GIÁO DỤC - ĐÀO TẠO</t>
  </si>
  <si>
    <t>VĂN HÓA - XÃ HỘI - TDTT</t>
  </si>
  <si>
    <t xml:space="preserve">CÔNG NGHIỆP </t>
  </si>
  <si>
    <t xml:space="preserve">GIAO THÔNG - VẬN TẢI </t>
  </si>
  <si>
    <t xml:space="preserve">KHOA HỌC - CÔNG NGHỆ </t>
  </si>
  <si>
    <t xml:space="preserve">QUẢN LÝ NHÀ NƯỚC </t>
  </si>
  <si>
    <t xml:space="preserve">Công ty XD - TV - ĐT Bình Phước </t>
  </si>
  <si>
    <t>Trường THPT Tân Khai - Bình Long</t>
  </si>
  <si>
    <t>Xe truyền hình lưu động Đài PTTH</t>
  </si>
  <si>
    <t>Nâng cấp trang thiết bị sản xuất chương trình PTTH tiếng dân tộc</t>
  </si>
  <si>
    <t>QH phát triển điện lực Bình Long</t>
  </si>
  <si>
    <t xml:space="preserve">Điều chỉnh quy hoạch tổng thể phát triển du lịch tỉnh Bình Phước thời kỳ đến năm 2010 và định hướng đến năm 2020 </t>
  </si>
  <si>
    <t>CBĐT khách sạn tỉnh Bình Phước</t>
  </si>
  <si>
    <t>Điện khí hóa xã Long Hưng</t>
  </si>
  <si>
    <t xml:space="preserve">Đảng ủy khối CQ Dân, Chính, Đảng </t>
  </si>
  <si>
    <t>Quy hoạch chung + đo đạc, khảo sát dự án Khu di tích lịch sử Bộ chỉ huy miền</t>
  </si>
  <si>
    <t>GTĐB Phân khu hành chính dịch vụ thuộc dự án vườn quốc gia</t>
  </si>
  <si>
    <t xml:space="preserve">DANH MỤC CÔNG TRÌNH  </t>
  </si>
  <si>
    <t>CHƯƠNG TRÌNH 193</t>
  </si>
  <si>
    <t>HTTL Hồ M26</t>
  </si>
  <si>
    <t>Hồ suối Cam II</t>
  </si>
  <si>
    <t xml:space="preserve">UBND huyện Lộc Ninh </t>
  </si>
  <si>
    <t>TỔNG CỘNG(A+B)</t>
  </si>
  <si>
    <t>Đường GTNT ấp Tân Hội xã Tân Thành đi Sơng Măng (giáp Biên giới CPC)</t>
  </si>
  <si>
    <t>Đường GTNT ấp Cửa Rừng đi Sơng Măng xã Hưng Phước</t>
  </si>
  <si>
    <t xml:space="preserve">Vốn phân cấp cho các huyện - thị </t>
  </si>
  <si>
    <t>HTTL Hồ Suối Phèn</t>
  </si>
  <si>
    <t xml:space="preserve">Dự án cầu Sơn Hòa xã Thọ Sơn -  </t>
  </si>
  <si>
    <t>Kiên cố hóa kênh mương cấp: N2, N8 thuộc kênh đông và N8, N12, N16 thuộc kênh tây Hồ chứa nước Đồng Xoài</t>
  </si>
  <si>
    <t xml:space="preserve">UBND huyện Bù Đăng </t>
  </si>
  <si>
    <t>HTTL Hưng Phú</t>
  </si>
  <si>
    <t xml:space="preserve">UBND huyện Đồng Phú </t>
  </si>
  <si>
    <t xml:space="preserve">  KẾ HOẠCH VỐN ĐẦU TƯ PHÁT TRIỂN NĂM 2008</t>
  </si>
  <si>
    <t>DANH MỤC DỰ ÁN</t>
  </si>
  <si>
    <t>NÔNG NGHIỆP - THỦY LỢI</t>
  </si>
  <si>
    <t>GIAO THÔNG</t>
  </si>
  <si>
    <t>GHI CHÚ</t>
  </si>
  <si>
    <t>(Nguồn vốn vay chương trình kiên cố hóa kênh mương, CSHT và GTNT năm 2008)</t>
  </si>
  <si>
    <t>Đối ứng JBIC đường Đồng Phú - Bình Long</t>
  </si>
  <si>
    <t>HTTL Suối Lai</t>
  </si>
  <si>
    <t>TỔNG CỘNG</t>
  </si>
  <si>
    <t>Đơn vị : Triệu đồng</t>
  </si>
  <si>
    <t>HTTL Đa Bo</t>
  </si>
  <si>
    <t>HTTL Tà Thiết</t>
  </si>
  <si>
    <t>HTTL Bàu sen</t>
  </si>
  <si>
    <t>Trại cá giống thủy sản nước ngọt cấp I</t>
  </si>
  <si>
    <t>TTKL HTTL Tân Lợi</t>
  </si>
  <si>
    <t>HTTL Đak Liên</t>
  </si>
  <si>
    <t>Kênh N1, N7, N11 HTTL Lộc Quang</t>
  </si>
  <si>
    <t>Kênh N9, N13 HTTL Lộc Quang</t>
  </si>
  <si>
    <t>Cầu Suối Đam trên đường ĐT 757</t>
  </si>
  <si>
    <t>HTTL Đak Tôl</t>
  </si>
  <si>
    <t>Đối ứng đền bù Hồ chứa nước Đồng Xoài</t>
  </si>
  <si>
    <t>Cầu Bù Na trên đường ĐT 759</t>
  </si>
  <si>
    <t xml:space="preserve"> KẾ HOẠCH VỐN ĐẦU TƯ PHÁT TRIỂN NĂM 2008</t>
  </si>
  <si>
    <t>DANH MỤC  DỰ ÁN</t>
  </si>
  <si>
    <t>Đường vào nhà quản lý HTT Bàu Úm</t>
  </si>
  <si>
    <t>(Nguồn kết dư chương trình KCH kênh mương, CSHT năm 2006 và năm 2007)</t>
  </si>
  <si>
    <t>Xây dựng 3 cầu trên đường Đồng Phú - Bình Long</t>
  </si>
  <si>
    <t>Đường giao thông đi vào khu đất sản xuất Chương trình  134 tại xã Phước Thiện - Bù Đốp</t>
  </si>
  <si>
    <t>Đường giao thông đi vào khu đất sản xuất Chương trình 134 tại xã Lộc Thành - Lộc Ninh</t>
  </si>
  <si>
    <t>XD mới 3 cầu trên tuyến Đồng Phú - Bình Long</t>
  </si>
  <si>
    <t xml:space="preserve">Cty XD - tư vấn và ĐTPT Bình Phước </t>
  </si>
  <si>
    <t xml:space="preserve">Công ty cấp thoát nước Bình Phước </t>
  </si>
  <si>
    <t xml:space="preserve">Hỗ trợ đường trục chính khu CN Minh Hưng </t>
  </si>
  <si>
    <t xml:space="preserve">Lát gạch vỉa hè và cây xanh dãi phân đường trục chính khu CN Chơn Thành </t>
  </si>
  <si>
    <t xml:space="preserve">Đầu tư theo Quyết định 193/2006/QĐ-TTg ngày 24/8/2006 và Quyết định số 33/2007/QĐ-TTg ngày 05/3/2007 của Thủ tướng Chính phủ </t>
  </si>
  <si>
    <t xml:space="preserve">XD thí điểm các mơ hình trình diễn nông - lâm kết hợp trên vùng QH phòng hộ rất xung yếu nhưng không còn rừng tự nhiên </t>
  </si>
  <si>
    <t>Hệ thống điện sinh hoạt khu tái ĐC khu phía Bắc tỉnh lỵ</t>
  </si>
  <si>
    <t>Vỉa hè và hệ thống chiếu sáng, thoát nước các đường trong Khu TTHC tỉnh gồm: Nguyễn Bình, Nguyễn Chánh, Nguyễn Chí Thanh,Trần Văn Trà</t>
  </si>
  <si>
    <t>Ứng dụng CNTT trong quản lý hành chính nhà nước giai đoạn 2006 - 2010</t>
  </si>
  <si>
    <t>UBND huyện Lộc Ninh</t>
  </si>
  <si>
    <t>Mở rộng QL 14 từ Km 937+110 - Km 947+110</t>
  </si>
  <si>
    <t xml:space="preserve">Ban QL khu KT cửa khẩu </t>
  </si>
  <si>
    <t>KẾ HOẠCH NĂM 2008</t>
  </si>
  <si>
    <t xml:space="preserve">Y TẾ </t>
  </si>
  <si>
    <t>Mở rộng QL14 từ Km 947+110 đến Km 957+220</t>
  </si>
  <si>
    <t>Ban Tổ chức Tỉnh ủy</t>
  </si>
  <si>
    <t>Ủy ban MTTQVN tỉnh</t>
  </si>
  <si>
    <t>Trung tâm dịch vụ việc làm - Hội LHPN (GĐ2 và các hạng mục cịn lại GĐ1)</t>
  </si>
  <si>
    <t xml:space="preserve">KẾ HOẠCH GIAO ĐẦU NĂM </t>
  </si>
  <si>
    <t xml:space="preserve">KẾ HOẠCH ĐIỀU CHỈNH </t>
  </si>
  <si>
    <t>HUYỆN BÌNH LONG</t>
  </si>
  <si>
    <t xml:space="preserve">TỔNG CỘNG </t>
  </si>
  <si>
    <t>HUYỆN LỘC NINH</t>
  </si>
  <si>
    <t>TRẢ NỢ VAY NSNN</t>
  </si>
  <si>
    <t>Sở Lao động - TBXH</t>
  </si>
  <si>
    <t xml:space="preserve">Ban QLDA tỉnh </t>
  </si>
  <si>
    <t xml:space="preserve">Bệnh viện đa khoa tỉnh </t>
  </si>
  <si>
    <t>10 phịng học lầu Trung tâm GDTX Đồng Phú</t>
  </si>
  <si>
    <t>10 phịng học lầu Trung tâm GDTX Chơn Thành</t>
  </si>
  <si>
    <t>10 phịng học lầu Trung tâm GDTX Bù Đốp</t>
  </si>
  <si>
    <t>10 phịng học lầu Trung tâm GDTX Phước Long</t>
  </si>
  <si>
    <t>10 phịng học lầu Trường cấp 2, 3 Lương Thế Vinh - Bù Đăng</t>
  </si>
  <si>
    <t>10 phịng học lầu Trường THPT Lộc Ninh</t>
  </si>
  <si>
    <t>10 phịng học lầu Trường cấp 2, 3 Bù Nho - Phước Long</t>
  </si>
  <si>
    <t xml:space="preserve">Đập chắn nước Đồn biên phịng 785 - Bù Gia Mập </t>
  </si>
  <si>
    <t>10 phịng học lầu Trường THPT bán cơng Chơn Thành</t>
  </si>
  <si>
    <t xml:space="preserve">Dự án khởi cơng mới </t>
  </si>
  <si>
    <t>TTKL Dự án y tế nơng thơn (ngồi tỷ lệ vốn đối ứng)</t>
  </si>
  <si>
    <t xml:space="preserve">Dự án khởi cơng mới  </t>
  </si>
  <si>
    <t xml:space="preserve">Nguồn đầu tư từ tiền sử dụng đất </t>
  </si>
  <si>
    <t xml:space="preserve">Đơn vị: Triệu đồng </t>
  </si>
  <si>
    <t>Đường ra Đồn biên phịng 805</t>
  </si>
  <si>
    <t>KHOA HỌC - CƠNG NGHỆ</t>
  </si>
  <si>
    <t>KẾ HOẠCH ĐIỀU CHỈNH VỐN ĐẦU TƯ XDCB NĂM 2008</t>
  </si>
  <si>
    <t xml:space="preserve">THƯƠNG MẠI - DU LỊCH </t>
  </si>
  <si>
    <t>CẤP NƯỚC</t>
  </si>
  <si>
    <t>HUYỆN PHƯỚC LONG</t>
  </si>
  <si>
    <t xml:space="preserve">Vốn nước ngoài </t>
  </si>
  <si>
    <t xml:space="preserve">Sở VH - TT và Du lịch </t>
  </si>
  <si>
    <t xml:space="preserve">UBND huyện Chơn Thành </t>
  </si>
  <si>
    <t xml:space="preserve">Sở VH - TT và Du lịch  </t>
  </si>
  <si>
    <t>Doanh trại Trung đoàn 736</t>
  </si>
  <si>
    <t>Đường xung quanh tượng đài Chiến thắng - thị xã ĐX (GPMB)</t>
  </si>
  <si>
    <t xml:space="preserve">UBND thị xã Đồng Xoài </t>
  </si>
  <si>
    <t>XD đường ĐT 753 (322 cũõ) từ Đồng Xoài - Mã Đà</t>
  </si>
  <si>
    <t>Mương thoát nước ngoài hàng rào KCN Minh Hưng</t>
  </si>
  <si>
    <t xml:space="preserve">Đối ứng các dự án ODA khác </t>
  </si>
  <si>
    <t xml:space="preserve">Các huyện </t>
  </si>
  <si>
    <t xml:space="preserve">Hỗ trợ bảo vệ và phát triển rừng </t>
  </si>
  <si>
    <t xml:space="preserve">Chuẩn bị thực hiện dự án </t>
  </si>
  <si>
    <t xml:space="preserve">Dự án cáp treo Bà Rá (Nguồn thu từ tiền SD đất) </t>
  </si>
  <si>
    <t>Cấp nước khu du lịch Bà Rá - Thác Mơ</t>
  </si>
  <si>
    <t>Đối ứng Dự án Hệ thống cấp nước sạch Khu CN cấp nước Chơn Thành (GĐ 1)</t>
  </si>
  <si>
    <t>Sở Giáo dục - ĐT</t>
  </si>
  <si>
    <t>Đối ứng dự án phát triển giáo dục THCS 2 ( ADB)</t>
  </si>
  <si>
    <t xml:space="preserve">Dự án đầu tư trang thiết bị đo lường chất lượng </t>
  </si>
  <si>
    <t xml:space="preserve">Dự án Thư viện tỉnh ( GPMB) </t>
  </si>
  <si>
    <t>Xây dựng trụ sở Vườn QG.BGM</t>
  </si>
  <si>
    <t xml:space="preserve">Xây dựng hồ chứa nước Hoa Mai </t>
  </si>
  <si>
    <t xml:space="preserve">Hỗ trợ Trung tâm giống cây trồng chất lượng cao </t>
  </si>
  <si>
    <t>DA ổn định dân DCTD Đak Ơ (Phước Long )</t>
  </si>
  <si>
    <t xml:space="preserve">Ban Dân tộc tỉnh </t>
  </si>
  <si>
    <t xml:space="preserve">Sở Xây dựng </t>
  </si>
  <si>
    <t xml:space="preserve">Ban Chỉ đạo phân giới cắm mốc </t>
  </si>
  <si>
    <t>Làm mới, nâng cấp, sửa chữa cầu đường hỗ trợ tỉnh Kongpongcham (Campuchia)</t>
  </si>
  <si>
    <t xml:space="preserve">Đối ứng dự án nâng cấp trang thiết bị Bệnh viện ĐK tỉnh (vốn ODA Đức) </t>
  </si>
  <si>
    <t xml:space="preserve">Sân vận động tỉnh </t>
  </si>
  <si>
    <t xml:space="preserve">Sân quần vợt và hạng mục phụ trợ </t>
  </si>
  <si>
    <t xml:space="preserve">Bộ CH Quân sự tỉnh </t>
  </si>
  <si>
    <t xml:space="preserve">(Kèm theo Quyết định số 1519/QĐ-UBND ngày 04/8/2008 của UBND tỉnh) </t>
  </si>
  <si>
    <t xml:space="preserve">Hệ thống thủy lợi Hồ Suối Phèn (GPMB) </t>
  </si>
  <si>
    <t>Vỉa hè, hệ thống nước đường Trần Hưng Đạo (đoạn từ Nguyễn Thị Minh Khai đến Trường Chinh)</t>
  </si>
  <si>
    <t xml:space="preserve">Vốn TW hỗ trợ theo mục tiêu </t>
  </si>
  <si>
    <t xml:space="preserve">Kênh tiêu nước khu CN Chơn Thành </t>
  </si>
  <si>
    <t xml:space="preserve">XD mới 3 cầu trên tuyến Sao Bộng - Đăng Hà </t>
  </si>
  <si>
    <t>Nâng cấp cầu Đak Lung 2 trên ĐT760</t>
  </si>
  <si>
    <t>Đường 2 bên cột mốc phân giới cửa khẩu Hoa Lư</t>
  </si>
  <si>
    <t>XD các đường vào khu Lâm viên thị xã Đồng Xoài</t>
  </si>
  <si>
    <t xml:space="preserve">Hệ thống nước đường và vỉa hè đường Lê Duẩn (đoạn từ ngã ba giao với đường Trần Hưng Đạo đến Nhà khách tỉnh) </t>
  </si>
  <si>
    <t>Trạm kiểm soát liên hợp cửa khẩu Hoa Lư</t>
  </si>
  <si>
    <t>Lâm viên thị xã Đồng Xoài ( GPMB)</t>
  </si>
  <si>
    <t xml:space="preserve">Dự án ổn định dân cư và Dự án di dời, ổn định dân DCTD ra khỏi lâm phần rừng phòng hộ  </t>
  </si>
  <si>
    <t xml:space="preserve">Dự án ổn định dân di cư tự do trong  lâm phần Ban QL rừng phòng hộ Bom Bo  </t>
  </si>
  <si>
    <t xml:space="preserve">Đường vòng quanh hồ Suối Cam </t>
  </si>
  <si>
    <t>10 phịng học lầu Trường THPT Thanh Hòa - Bù Đốp</t>
  </si>
  <si>
    <t>Phòng khám đa khoa thị xã ĐX</t>
  </si>
  <si>
    <t>Văn phòng UBND tỉnh</t>
  </si>
  <si>
    <t xml:space="preserve">Văn phòng Tỉnh ủy </t>
  </si>
  <si>
    <t xml:space="preserve">Bộ CH Bộ đội biên phòng </t>
  </si>
  <si>
    <t xml:space="preserve">Trong đó </t>
  </si>
  <si>
    <t xml:space="preserve">Đề án tin học hóa các cơ quan Đảng </t>
  </si>
  <si>
    <t>Dự án Trung tâm Văn hóa tỉnh (GPMB)</t>
  </si>
  <si>
    <t xml:space="preserve">Ban QL các Khu công nghiệp </t>
  </si>
  <si>
    <t>Sở Nông nghiệp và PTNT</t>
  </si>
  <si>
    <t>Tưới và cấp nước trại giống cây trồng - vật nuôi</t>
  </si>
  <si>
    <t xml:space="preserve">Đối ứng Dự án Hạ tầng cơ sở nông thôn dựa vào cộng đồng </t>
  </si>
  <si>
    <t xml:space="preserve">Thực hiện theo Thông báo số 1070/TB-SKHĐT ngày 11/7/2008 của Sở KH và ĐT </t>
  </si>
  <si>
    <t>Cty giống cây trồng Công Minh</t>
  </si>
  <si>
    <t>Dự án khởi công mới</t>
  </si>
  <si>
    <t xml:space="preserve">Chi cục phát triển nông thôn              </t>
  </si>
  <si>
    <t xml:space="preserve">Trung tâm khuyến nông tỉnh </t>
  </si>
  <si>
    <t>Sở Giao thông - VT</t>
  </si>
  <si>
    <t xml:space="preserve">Sở Công thương </t>
  </si>
  <si>
    <t xml:space="preserve">Các dự án lĩnh vực khoa học công nghệ khác </t>
  </si>
  <si>
    <t xml:space="preserve">Vườn QG Bù Gia Mập </t>
  </si>
  <si>
    <t>DA ổn định dân DCTD Đak Nhau - Thọ Sơn (Bù Đăng)</t>
  </si>
  <si>
    <t>Đường giao thông NT từ thôn 3 đi thôn 5 vào khu đất sản xuất thuộc CT 134 tại xã Bom Bo - Bù Đăng</t>
  </si>
  <si>
    <t>Đường  Lê Duẩn từ QL14 đến đường Hùng Vương</t>
  </si>
  <si>
    <t>Mở rộng QL14 ( Minh Hưng - Bù Na thuộc huyện Bù Đăng)</t>
  </si>
  <si>
    <t xml:space="preserve">UBND huyện Bù Đốp </t>
  </si>
  <si>
    <t>Hệ thống thủy lợi  Hồ Hưng Phú</t>
  </si>
  <si>
    <t>DA ổn định dân DCTD Tân Phước - Đồng Tiến (Đồng Phú)</t>
  </si>
  <si>
    <t xml:space="preserve">Dự án ổn định dân di cư tự do trong  lâm phần Ban QL rừng phòng hộ Bù Gia Phúc  </t>
  </si>
  <si>
    <t>Nâng cấp thảm BTNN đường Trần Hưng Đạo từ đường Phú Riềng Đỏ - Hai Bà Trưng</t>
  </si>
  <si>
    <t xml:space="preserve">TTKL dự án cải tạo cây xanh QL.14 , đường Phú Riềng Đỏ, đường Hùng Vương - thị xã Đồng Xoài </t>
  </si>
  <si>
    <t xml:space="preserve">Hệ thống thoát nước đường vòng quanh núi Bà Rá - Thác Mơ </t>
  </si>
  <si>
    <t>Đường Lý Thường Kiệt</t>
  </si>
  <si>
    <t>Đường Lê Quý Đôn - thị xã ĐX (GPMB)</t>
  </si>
  <si>
    <t>Xây dựng vỉa hè,hế thống thoát và điện các tuyến đường: Hoàng Văn Thụ, Lý tự Trọng, Ngô gia Tự, Nguyễn Văn Cừ, Hà Huy Tập, 6/1 (Đoạn từ Nguyễn Văn Linh, Nguyễn Thị Minh Khai và Nguyễn Văn Cừ - Lê Duẩn)</t>
  </si>
  <si>
    <t>Ứng dụng CNTT trong quản lý Giáo dục - Đào tạo</t>
  </si>
  <si>
    <t xml:space="preserve">VỐN NƯỚC NGOÀI </t>
  </si>
  <si>
    <t>HUYỆN CHƠN THÀNH</t>
  </si>
  <si>
    <t>THỊ XÃ ĐỒNG XOÀI</t>
  </si>
  <si>
    <t xml:space="preserve">DANH MỤC DỰ ÁN </t>
  </si>
  <si>
    <t xml:space="preserve">GIÁO DỤC - ĐÀO TẠO </t>
  </si>
  <si>
    <t xml:space="preserve">QUỐC PHÒNG - AN NINH </t>
  </si>
  <si>
    <t xml:space="preserve">VĂN HÓA - XÃ HỘI </t>
  </si>
  <si>
    <t>CÔNG NGHIỆP</t>
  </si>
  <si>
    <t xml:space="preserve">NÔNG NGHIỆP- PHÁT TRIỂN NÔNG THÔN </t>
  </si>
  <si>
    <t xml:space="preserve">GIAO THÔNG </t>
  </si>
  <si>
    <t xml:space="preserve">HẠ TẦNG CÔNG CỘNG </t>
  </si>
  <si>
    <t>HUYỆN BÙ ĐĂNG</t>
  </si>
  <si>
    <t>HUYỆN BÙ ĐỐP</t>
  </si>
  <si>
    <t>HUYỆN ĐỒNG PHÚ</t>
  </si>
  <si>
    <t xml:space="preserve">VỐN CẤP TỈNH QUẢN LÝ </t>
  </si>
  <si>
    <t xml:space="preserve">VỐN HUYỆN - THỊ QUẢN LÝ </t>
  </si>
  <si>
    <t>Dự án giao thông vùng dân cư, sản xuất Chương trình 134</t>
  </si>
  <si>
    <t>Đường vào khu đất thuộc Chương trình 134 tại xã Thanh Lương - Bình Long</t>
  </si>
  <si>
    <t>Trường THPT Hùng Vương - Đồng Xồi</t>
  </si>
  <si>
    <t xml:space="preserve">Vốn XDCB </t>
  </si>
  <si>
    <t xml:space="preserve">Sở Y tế </t>
  </si>
  <si>
    <t>Sở Khoa học - CN</t>
  </si>
  <si>
    <t>Hệ thống thủy lợi  Hồ Suối Cam 2</t>
  </si>
  <si>
    <t>Hệ thống thủy lợi  Hồ M26 (GPMB)</t>
  </si>
  <si>
    <t xml:space="preserve">Sở Nội vụ </t>
  </si>
  <si>
    <t>Ban QL khu kinh tế cửa khẩu</t>
  </si>
  <si>
    <t xml:space="preserve">TỔNG CỘNG (A + B + C) </t>
  </si>
  <si>
    <t>STT</t>
  </si>
  <si>
    <t>A</t>
  </si>
  <si>
    <t>I</t>
  </si>
  <si>
    <t>II</t>
  </si>
  <si>
    <t>III</t>
  </si>
  <si>
    <t>IV</t>
  </si>
  <si>
    <t>V</t>
  </si>
  <si>
    <t>VI</t>
  </si>
  <si>
    <t>VII</t>
  </si>
  <si>
    <t>Trường THPT Chơn Thành</t>
  </si>
  <si>
    <t>Trường THPT Lộc Thái</t>
  </si>
  <si>
    <t>VIII</t>
  </si>
  <si>
    <t>Y TẾ</t>
  </si>
  <si>
    <t xml:space="preserve">Bệnh viện huyện Bù Đốp  </t>
  </si>
  <si>
    <t>Dự án chuyển tiếp</t>
  </si>
  <si>
    <t xml:space="preserve">Bệnh viện huyện Chơn Thành  </t>
  </si>
  <si>
    <t>IX</t>
  </si>
  <si>
    <t>X</t>
  </si>
  <si>
    <t>XI</t>
  </si>
  <si>
    <t>QUẢN LÝ NHÀ NƯỚC</t>
  </si>
  <si>
    <t>Cải tạo, mở rộng trụ sở làm việc Sở Nội vụ</t>
  </si>
  <si>
    <t>XII</t>
  </si>
  <si>
    <t xml:space="preserve">QUY HOẠCH - CHUẨN BỊ ĐẦU TƯ </t>
  </si>
  <si>
    <t>XIV</t>
  </si>
  <si>
    <t>B</t>
  </si>
  <si>
    <t>C</t>
  </si>
  <si>
    <t>XV</t>
  </si>
  <si>
    <t xml:space="preserve">TTKL ký túc xá sinh viên Bình Phước </t>
  </si>
  <si>
    <t>TTKL HT trụ sở Ủy ban mặt trận tổ quốc Việt Nam tỉnh</t>
  </si>
  <si>
    <t>Quy hoạch ngành giáo dục - đào tạo</t>
  </si>
  <si>
    <t xml:space="preserve">Quy hoạch ngành y tế </t>
  </si>
  <si>
    <t>Xây dựng nhà hiệu bộ Trường THPT Nguyễn Khuyến, huyện Phước Long</t>
  </si>
  <si>
    <t>Xây dựng nhà hiệu bộ trường cấp 2, 3 Lương Thế Vinh, huyện Bù Đăng.</t>
  </si>
  <si>
    <t>Xây dựng nhà hiệu bộ Trường THPT Phước Bình, huyện Phước Long</t>
  </si>
  <si>
    <t>Xây dựng Trung tâm giáo dục dục thường xuyên tỉnh (giai đoạn 2)</t>
  </si>
  <si>
    <t>Mua sắm bộ lưu trữ điện cho máy phát hình (UPS)</t>
  </si>
  <si>
    <t>Mua sắm camera phim trường Đài PTTH</t>
  </si>
  <si>
    <t>Mua sắm viba lưu động</t>
  </si>
  <si>
    <t>CBĐT cải tạo nâng cấp hội trường Sở GDĐT</t>
  </si>
  <si>
    <t>CBĐT láng nhựa đoạn đường từ Trần Hưng Đạo đến nhà khách tỉnh</t>
  </si>
  <si>
    <t>CBĐT 10 dự án phát triển cơ sở hạ tầng vùng đồng bào dân tộc lồng ghép với CT 134</t>
  </si>
  <si>
    <t>CBĐT hệ thống cấp nước sinh hoạt khu tái định cư phía bắc tỉnh</t>
  </si>
  <si>
    <t>Dự án đường GTNT từ Dak Xuyên đi Đak Liên xã Đak Nhau</t>
  </si>
  <si>
    <t>Cấp nước sinh hoạt xã Bù Gia Mập, huyện Phước Long</t>
  </si>
  <si>
    <t>Cấp nước sinh hoạt tập trung xã Thọ Sơn , huyện Bù Đăng</t>
  </si>
  <si>
    <t>Cấp nước sinh hoạt tập trung xã Đức Liễu, huyện Bù Đăng</t>
  </si>
  <si>
    <t>Cấp nước sinh hoạt tập trung xã Bình Thắng, huyện Phước Long</t>
  </si>
  <si>
    <t>Cải tạo, nâng cấp và đào mới giếng đào xã Minh Hưng, huyện Chơn Thành</t>
  </si>
  <si>
    <t>Cải tạo, nâng cấp và đào mới giếng đào xã Lộc An, huyện Lộc Ninh</t>
  </si>
  <si>
    <t>Cải tạo, nâng cấp và đào mới giếng đào xã Thanh An, huyện Bình Long</t>
  </si>
  <si>
    <t>Cải tạo, nâng cấp và đào mới giếng đào xã Thống Nhất, huyện Bù Đăng</t>
  </si>
  <si>
    <t>Đường GTNT ấp Thống Nhất, xã Đak Nhau, huyện Bù Đăng</t>
  </si>
  <si>
    <t>Đường TNXP (ấp Cầu Rạt) đi nối đường bàu Cua, xã Tân Phước, huyện Đồng Phú</t>
  </si>
  <si>
    <t>Đường GTNT QL14 đi đội 5 ấp 3 xã Đồng Tiến</t>
  </si>
  <si>
    <t>Dự án trồng mới 5 triệu ha rừng</t>
  </si>
  <si>
    <t>Cầu Suối Rạt - đường vào cầu từ TTTM huyện đi xã Tân Lợi</t>
  </si>
  <si>
    <t xml:space="preserve">Nguồn thu từ xổ số kiến thiết </t>
  </si>
  <si>
    <t xml:space="preserve">Dự án chuyển tiếp  </t>
  </si>
  <si>
    <t xml:space="preserve">Nguồn XDCB </t>
  </si>
  <si>
    <t xml:space="preserve">Nguồn XDCB  </t>
  </si>
  <si>
    <t xml:space="preserve">CHỦ ĐẦU TƯ </t>
  </si>
  <si>
    <t>Xây dựng chương trình phát triển nhà ở tỉnh Bình Phước giai đoạn đến năm 2010, tần nhìn đến 2020</t>
  </si>
  <si>
    <t>Ban QLDA tỉnh (CBRIP)</t>
  </si>
  <si>
    <t>Trung tâm Giáo dục - Lao động và tạo việc làm Minh Lập</t>
  </si>
  <si>
    <t>CBĐT + TKKT Trường THPT Thống Nhất Bù Đăng</t>
  </si>
  <si>
    <t>CBĐT + TKKT Trường THPT Tân Lợi Bình Long</t>
  </si>
  <si>
    <t>Ứng dụng CNTT trong quản lý hành chính nhà nước GĐ 2006 - 2010</t>
  </si>
  <si>
    <t>Cải tạo, sửa chữa Trụ sở Ban Tổ chức Tỉnh ủy</t>
  </si>
  <si>
    <t>Sửa chữa cải tạo đường sỏi đỏ đường GTNT ĐT.760 (cũ) dài 13,505 km</t>
  </si>
  <si>
    <t>Đường Tà Thiết - Hoa Lư huyện Lộc Linh</t>
  </si>
  <si>
    <t>Đầu tư các Trạm y tế xã theo chuẩn QG</t>
  </si>
  <si>
    <t>Trường cấp 2, 3 Đăc Ơ</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</si>
</sst>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Red]#,##0"/>
  </numFmts>
  <fonts count="27">
    <font>
      <sz val="10"/>
      <name val="VNI-Times"/>
      <family val="0"/>
    </font>
    <font>
      <sz val="8"/>
      <name val="VNI-Times"/>
      <family val="0"/>
    </font>
    <font>
      <sz val="10"/>
      <name val="Times New Roman"/>
      <family val="1"/>
    </font>
    <font>
      <sz val="11"/>
      <name val="Times New Roman"/>
      <family val="1"/>
    </font>
    <font>
      <b/>
      <sz val="11"/>
      <name val="Times New Roman"/>
      <family val="1"/>
    </font>
    <font>
      <b/>
      <sz val="12"/>
      <name val="Times New Roman"/>
      <family val="1"/>
    </font>
    <font>
      <b/>
      <sz val="10"/>
      <name val="Times New Roman"/>
      <family val="1"/>
    </font>
    <font>
      <b/>
      <sz val="14"/>
      <name val="Times New Roman"/>
      <family val="1"/>
    </font>
    <font>
      <sz val="18"/>
      <name val="Times New Roman"/>
      <family val="1"/>
    </font>
    <font>
      <i/>
      <sz val="14"/>
      <name val="Times New Roman"/>
      <family val="1"/>
    </font>
    <font>
      <i/>
      <sz val="11"/>
      <name val="Times New Roman"/>
      <family val="1"/>
    </font>
    <font>
      <b/>
      <sz val="9"/>
      <name val="Times New Roman"/>
      <family val="1"/>
    </font>
    <font>
      <u val="single"/>
      <sz val="12"/>
      <name val="Times New Roman"/>
      <family val="1"/>
    </font>
    <font>
      <b/>
      <u val="single"/>
      <sz val="12"/>
      <name val="Times New Roman"/>
      <family val="1"/>
    </font>
    <font>
      <sz val="8"/>
      <name val="Times New Roman"/>
      <family val="1"/>
    </font>
    <font>
      <i/>
      <sz val="10"/>
      <name val="Times New Roman"/>
      <family val="1"/>
    </font>
    <font>
      <sz val="9"/>
      <name val="Times New Roman"/>
      <family val="1"/>
    </font>
    <font>
      <sz val="12"/>
      <name val="Times New Roman"/>
      <family val="1"/>
    </font>
    <font>
      <b/>
      <u val="single"/>
      <sz val="10"/>
      <name val="Times New Roman"/>
      <family val="1"/>
    </font>
    <font>
      <b/>
      <u val="single"/>
      <sz val="11"/>
      <name val="Times New Roman"/>
      <family val="1"/>
    </font>
    <font>
      <u val="single"/>
      <sz val="11"/>
      <name val="Times New Roman"/>
      <family val="1"/>
    </font>
    <font>
      <sz val="14"/>
      <name val="Times New Roman"/>
      <family val="1"/>
    </font>
    <font>
      <b/>
      <sz val="18"/>
      <name val="Times New Roman"/>
      <family val="1"/>
    </font>
    <font>
      <sz val="11"/>
      <color indexed="8"/>
      <name val="Times New Roman"/>
      <family val="1"/>
    </font>
    <font>
      <b/>
      <sz val="11"/>
      <color indexed="8"/>
      <name val="Times New Roman"/>
      <family val="1"/>
    </font>
    <font>
      <i/>
      <sz val="14"/>
      <color indexed="9"/>
      <name val="Times New Roman"/>
      <family val="1"/>
    </font>
    <font>
      <sz val="11"/>
      <color indexed="9"/>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style="thin"/>
      <right style="thin"/>
      <top style="hair"/>
      <bottom style="hair"/>
    </border>
    <border>
      <left>
        <color indexed="63"/>
      </left>
      <right>
        <color indexed="63"/>
      </right>
      <top>
        <color indexed="63"/>
      </top>
      <bottom style="thin"/>
    </border>
    <border>
      <left style="thin"/>
      <right style="thin"/>
      <top style="hair"/>
      <bottom style="thick"/>
    </border>
    <border>
      <left style="thin"/>
      <right style="thin"/>
      <top style="thin"/>
      <bottom style="thin"/>
    </border>
    <border>
      <left style="thin"/>
      <right style="thin"/>
      <top style="thin"/>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7">
    <xf numFmtId="0" fontId="0" fillId="0" borderId="0" xfId="0" applyAlignment="1">
      <alignment/>
    </xf>
    <xf numFmtId="0" fontId="2" fillId="0" borderId="1" xfId="0" applyFont="1" applyFill="1" applyBorder="1" applyAlignment="1">
      <alignment vertical="center" wrapText="1"/>
    </xf>
    <xf numFmtId="3" fontId="2" fillId="0" borderId="1" xfId="15" applyNumberFormat="1"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3" fontId="2" fillId="0" borderId="1" xfId="15" applyNumberFormat="1" applyFont="1" applyFill="1" applyBorder="1" applyAlignment="1">
      <alignment horizontal="right"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Alignment="1">
      <alignment/>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xf>
    <xf numFmtId="0" fontId="3" fillId="0" borderId="1" xfId="0" applyFont="1" applyFill="1" applyBorder="1" applyAlignment="1">
      <alignment/>
    </xf>
    <xf numFmtId="0" fontId="3" fillId="0" borderId="3" xfId="0" applyFont="1" applyBorder="1" applyAlignment="1">
      <alignment horizontal="left" vertical="center" wrapText="1"/>
    </xf>
    <xf numFmtId="164" fontId="3" fillId="0" borderId="1" xfId="15" applyNumberFormat="1" applyFont="1" applyFill="1" applyBorder="1" applyAlignment="1">
      <alignment horizontal="right" vertical="center" wrapText="1"/>
    </xf>
    <xf numFmtId="0" fontId="3" fillId="0" borderId="1" xfId="0" applyFont="1" applyBorder="1" applyAlignment="1">
      <alignment horizontal="center"/>
    </xf>
    <xf numFmtId="164" fontId="3" fillId="0" borderId="1" xfId="15" applyNumberFormat="1" applyFont="1" applyBorder="1" applyAlignment="1">
      <alignment horizontal="center"/>
    </xf>
    <xf numFmtId="0" fontId="4" fillId="0" borderId="1" xfId="0" applyFont="1" applyBorder="1" applyAlignment="1">
      <alignment horizontal="center"/>
    </xf>
    <xf numFmtId="164" fontId="4" fillId="0" borderId="1" xfId="15" applyNumberFormat="1" applyFont="1" applyBorder="1" applyAlignment="1">
      <alignment horizontal="center"/>
    </xf>
    <xf numFmtId="0" fontId="3" fillId="0" borderId="1" xfId="0" applyFont="1" applyBorder="1" applyAlignment="1">
      <alignment vertical="center" wrapText="1"/>
    </xf>
    <xf numFmtId="164" fontId="3" fillId="0" borderId="1" xfId="0" applyNumberFormat="1" applyFont="1" applyBorder="1" applyAlignment="1">
      <alignment horizontal="center"/>
    </xf>
    <xf numFmtId="0" fontId="4" fillId="0" borderId="1" xfId="0" applyFont="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xf>
    <xf numFmtId="3" fontId="2" fillId="2" borderId="1" xfId="15" applyNumberFormat="1" applyFont="1" applyFill="1" applyBorder="1" applyAlignment="1">
      <alignment vertical="center" wrapText="1"/>
    </xf>
    <xf numFmtId="0" fontId="2" fillId="2" borderId="1" xfId="0" applyFont="1" applyFill="1" applyBorder="1" applyAlignment="1">
      <alignment vertical="center" wrapText="1"/>
    </xf>
    <xf numFmtId="0" fontId="2" fillId="0" borderId="1" xfId="0" applyFont="1" applyFill="1" applyBorder="1" applyAlignment="1">
      <alignment wrapText="1"/>
    </xf>
    <xf numFmtId="3" fontId="2" fillId="0" borderId="1" xfId="15" applyNumberFormat="1" applyFont="1" applyFill="1" applyBorder="1" applyAlignment="1">
      <alignment wrapText="1"/>
    </xf>
    <xf numFmtId="0" fontId="5" fillId="0" borderId="1" xfId="0" applyFont="1" applyFill="1" applyBorder="1" applyAlignment="1">
      <alignment horizontal="center" vertical="center" wrapText="1"/>
    </xf>
    <xf numFmtId="3" fontId="5" fillId="0" borderId="1" xfId="15" applyNumberFormat="1" applyFont="1" applyFill="1" applyBorder="1" applyAlignment="1">
      <alignment vertical="center" wrapText="1"/>
    </xf>
    <xf numFmtId="0" fontId="6" fillId="0" borderId="1" xfId="0" applyFont="1" applyFill="1" applyBorder="1" applyAlignment="1">
      <alignment horizontal="center" vertical="center" wrapText="1"/>
    </xf>
    <xf numFmtId="3" fontId="6" fillId="0" borderId="1" xfId="15" applyNumberFormat="1"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vertical="center" wrapText="1"/>
    </xf>
    <xf numFmtId="0" fontId="4" fillId="0" borderId="1" xfId="0" applyFont="1" applyBorder="1" applyAlignment="1">
      <alignment vertical="center" wrapText="1"/>
    </xf>
    <xf numFmtId="164" fontId="4" fillId="0" borderId="1" xfId="0" applyNumberFormat="1" applyFont="1" applyBorder="1" applyAlignment="1">
      <alignment horizontal="center"/>
    </xf>
    <xf numFmtId="0" fontId="4" fillId="0" borderId="1" xfId="0" applyFont="1" applyBorder="1" applyAlignment="1">
      <alignment/>
    </xf>
    <xf numFmtId="0" fontId="4" fillId="0" borderId="1" xfId="0" applyFont="1" applyBorder="1" applyAlignment="1">
      <alignment horizontal="left" vertical="center" wrapText="1"/>
    </xf>
    <xf numFmtId="0" fontId="7" fillId="0" borderId="0" xfId="0" applyFont="1" applyAlignment="1">
      <alignment horizontal="center"/>
    </xf>
    <xf numFmtId="0" fontId="8" fillId="0" borderId="0" xfId="0" applyFont="1" applyAlignment="1">
      <alignment/>
    </xf>
    <xf numFmtId="0" fontId="9"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10" fillId="0" borderId="0" xfId="0" applyFont="1" applyAlignment="1">
      <alignment horizontal="right"/>
    </xf>
    <xf numFmtId="0" fontId="6" fillId="0" borderId="4" xfId="0" applyFont="1" applyBorder="1" applyAlignment="1">
      <alignment horizontal="center" vertical="center" wrapText="1"/>
    </xf>
    <xf numFmtId="0" fontId="6" fillId="0" borderId="4" xfId="0" applyFont="1" applyBorder="1" applyAlignment="1">
      <alignment horizontal="center"/>
    </xf>
    <xf numFmtId="0" fontId="6"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6" fillId="2" borderId="4" xfId="0" applyFont="1" applyFill="1" applyBorder="1" applyAlignment="1">
      <alignment horizontal="center"/>
    </xf>
    <xf numFmtId="0" fontId="5" fillId="2" borderId="5" xfId="0" applyFont="1" applyFill="1" applyBorder="1" applyAlignment="1">
      <alignment horizontal="center"/>
    </xf>
    <xf numFmtId="3" fontId="5" fillId="2" borderId="5" xfId="0" applyNumberFormat="1" applyFont="1" applyFill="1" applyBorder="1" applyAlignment="1">
      <alignment horizontal="center"/>
    </xf>
    <xf numFmtId="0" fontId="12" fillId="2" borderId="0" xfId="0" applyFont="1" applyFill="1" applyAlignment="1">
      <alignment/>
    </xf>
    <xf numFmtId="0" fontId="5" fillId="0" borderId="1" xfId="0" applyFont="1" applyBorder="1" applyAlignment="1">
      <alignment horizontal="center"/>
    </xf>
    <xf numFmtId="0" fontId="5" fillId="0" borderId="1" xfId="0" applyFont="1" applyBorder="1" applyAlignment="1">
      <alignment/>
    </xf>
    <xf numFmtId="3" fontId="5" fillId="0" borderId="1" xfId="0" applyNumberFormat="1" applyFont="1" applyBorder="1" applyAlignment="1">
      <alignment/>
    </xf>
    <xf numFmtId="0" fontId="13" fillId="0" borderId="0" xfId="0" applyFont="1" applyAlignment="1">
      <alignment/>
    </xf>
    <xf numFmtId="3" fontId="13" fillId="0" borderId="0" xfId="0" applyNumberFormat="1" applyFont="1" applyAlignment="1">
      <alignment/>
    </xf>
    <xf numFmtId="0"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2" fillId="0" borderId="1" xfId="0" applyFont="1" applyBorder="1" applyAlignment="1">
      <alignment horizontal="center"/>
    </xf>
    <xf numFmtId="4" fontId="6"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Border="1" applyAlignment="1">
      <alignment/>
    </xf>
    <xf numFmtId="3" fontId="2" fillId="0" borderId="1" xfId="0" applyNumberFormat="1" applyFont="1" applyBorder="1" applyAlignment="1">
      <alignment/>
    </xf>
    <xf numFmtId="0" fontId="2" fillId="2" borderId="1" xfId="0" applyNumberFormat="1" applyFont="1" applyFill="1" applyBorder="1" applyAlignment="1">
      <alignment horizontal="center" vertical="center" wrapText="1"/>
    </xf>
    <xf numFmtId="164" fontId="2" fillId="2" borderId="1" xfId="15" applyNumberFormat="1" applyFont="1" applyFill="1" applyBorder="1" applyAlignment="1">
      <alignment horizontal="right" vertical="center" wrapText="1"/>
    </xf>
    <xf numFmtId="0" fontId="2" fillId="2" borderId="1" xfId="0" applyFont="1" applyFill="1" applyBorder="1" applyAlignment="1">
      <alignment/>
    </xf>
    <xf numFmtId="3" fontId="2" fillId="2" borderId="1" xfId="0" applyNumberFormat="1" applyFont="1" applyFill="1" applyBorder="1" applyAlignment="1">
      <alignment/>
    </xf>
    <xf numFmtId="0" fontId="2" fillId="2" borderId="1" xfId="0" applyFont="1" applyFill="1" applyBorder="1" applyAlignment="1">
      <alignment horizontal="center"/>
    </xf>
    <xf numFmtId="0" fontId="2" fillId="2" borderId="0" xfId="0" applyFont="1" applyFill="1" applyAlignment="1">
      <alignment/>
    </xf>
    <xf numFmtId="164" fontId="2" fillId="0" borderId="1" xfId="15" applyNumberFormat="1" applyFont="1" applyFill="1" applyBorder="1" applyAlignment="1">
      <alignment horizontal="right" vertical="center" wrapText="1"/>
    </xf>
    <xf numFmtId="3" fontId="6" fillId="0" borderId="1" xfId="0" applyNumberFormat="1" applyFont="1" applyBorder="1" applyAlignment="1">
      <alignment/>
    </xf>
    <xf numFmtId="0" fontId="2" fillId="0" borderId="1" xfId="15" applyNumberFormat="1" applyFont="1" applyFill="1" applyBorder="1" applyAlignment="1">
      <alignment horizontal="center" vertical="center" wrapText="1"/>
    </xf>
    <xf numFmtId="164" fontId="2" fillId="0" borderId="1" xfId="15" applyNumberFormat="1" applyFont="1" applyFill="1" applyBorder="1" applyAlignment="1">
      <alignment vertical="center" wrapText="1"/>
    </xf>
    <xf numFmtId="0" fontId="2" fillId="2" borderId="1" xfId="15" applyNumberFormat="1" applyFont="1" applyFill="1" applyBorder="1" applyAlignment="1">
      <alignment horizontal="center" vertical="center" wrapText="1"/>
    </xf>
    <xf numFmtId="164" fontId="2" fillId="2" borderId="1" xfId="15" applyNumberFormat="1" applyFont="1" applyFill="1" applyBorder="1" applyAlignment="1">
      <alignment vertical="center" wrapText="1"/>
    </xf>
    <xf numFmtId="0" fontId="14" fillId="2" borderId="1" xfId="0" applyFont="1" applyFill="1" applyBorder="1" applyAlignment="1">
      <alignment horizontal="center"/>
    </xf>
    <xf numFmtId="0" fontId="15" fillId="0" borderId="0" xfId="0" applyFont="1" applyAlignment="1">
      <alignment/>
    </xf>
    <xf numFmtId="164" fontId="2" fillId="0" borderId="1" xfId="15" applyNumberFormat="1" applyFont="1" applyFill="1" applyBorder="1" applyAlignment="1">
      <alignment horizontal="center" vertical="center" wrapText="1"/>
    </xf>
    <xf numFmtId="3" fontId="2" fillId="0" borderId="1" xfId="15" applyNumberFormat="1"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1" xfId="0" applyNumberFormat="1" applyFont="1" applyBorder="1" applyAlignment="1">
      <alignment horizontal="right" vertical="center" wrapText="1"/>
    </xf>
    <xf numFmtId="0" fontId="15" fillId="0" borderId="0" xfId="0" applyFont="1" applyAlignment="1">
      <alignment horizontal="center" vertical="center" wrapText="1"/>
    </xf>
    <xf numFmtId="0" fontId="16" fillId="0" borderId="1" xfId="0" applyFont="1" applyBorder="1" applyAlignment="1">
      <alignment horizontal="center"/>
    </xf>
    <xf numFmtId="0" fontId="6" fillId="0" borderId="1" xfId="15"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4" fontId="2" fillId="0" borderId="1" xfId="15" applyNumberFormat="1" applyFont="1" applyFill="1" applyBorder="1" applyAlignment="1">
      <alignment horizontal="left" vertical="center" wrapText="1"/>
    </xf>
    <xf numFmtId="164" fontId="16" fillId="0" borderId="1" xfId="15"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4" fontId="2" fillId="0" borderId="1" xfId="0" applyNumberFormat="1" applyFont="1" applyFill="1" applyBorder="1" applyAlignment="1">
      <alignment vertical="center" wrapText="1"/>
    </xf>
    <xf numFmtId="4" fontId="2" fillId="2"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0" fontId="6" fillId="0" borderId="1" xfId="0" applyFont="1" applyBorder="1" applyAlignment="1">
      <alignment horizontal="center"/>
    </xf>
    <xf numFmtId="0" fontId="14" fillId="0" borderId="1" xfId="0" applyFont="1" applyFill="1" applyBorder="1" applyAlignment="1">
      <alignment horizontal="left" vertical="center" wrapText="1"/>
    </xf>
    <xf numFmtId="4" fontId="2" fillId="2" borderId="1" xfId="0" applyNumberFormat="1" applyFont="1" applyFill="1" applyBorder="1" applyAlignment="1">
      <alignment horizontal="left" vertical="center" wrapText="1"/>
    </xf>
    <xf numFmtId="0" fontId="16" fillId="0" borderId="1" xfId="0" applyFont="1" applyFill="1" applyBorder="1" applyAlignment="1">
      <alignment vertical="center" wrapText="1"/>
    </xf>
    <xf numFmtId="0" fontId="14" fillId="0" borderId="1" xfId="0" applyFont="1" applyBorder="1" applyAlignment="1">
      <alignment horizontal="center"/>
    </xf>
    <xf numFmtId="0" fontId="17" fillId="0" borderId="1" xfId="0" applyFont="1" applyBorder="1" applyAlignment="1">
      <alignment horizontal="center"/>
    </xf>
    <xf numFmtId="0" fontId="17" fillId="0" borderId="0" xfId="0" applyFont="1" applyAlignment="1">
      <alignment/>
    </xf>
    <xf numFmtId="3"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xf>
    <xf numFmtId="3" fontId="6" fillId="2" borderId="1" xfId="15" applyNumberFormat="1" applyFont="1" applyFill="1" applyBorder="1" applyAlignment="1">
      <alignment vertical="center" wrapText="1"/>
    </xf>
    <xf numFmtId="0" fontId="18" fillId="0" borderId="0" xfId="0" applyFont="1" applyAlignment="1">
      <alignment/>
    </xf>
    <xf numFmtId="0" fontId="6" fillId="0" borderId="1" xfId="0" applyFont="1" applyBorder="1" applyAlignment="1">
      <alignment/>
    </xf>
    <xf numFmtId="0" fontId="6" fillId="0" borderId="1" xfId="0" applyFont="1" applyFill="1" applyBorder="1" applyAlignment="1">
      <alignment/>
    </xf>
    <xf numFmtId="0" fontId="2" fillId="0" borderId="3" xfId="0" applyFont="1" applyBorder="1" applyAlignment="1">
      <alignment horizontal="center"/>
    </xf>
    <xf numFmtId="0" fontId="2" fillId="0" borderId="3" xfId="0" applyFont="1" applyBorder="1" applyAlignment="1">
      <alignment/>
    </xf>
    <xf numFmtId="0" fontId="7" fillId="0" borderId="0" xfId="0" applyFont="1" applyFill="1" applyAlignment="1">
      <alignment horizontal="center"/>
    </xf>
    <xf numFmtId="0" fontId="7" fillId="0" borderId="0" xfId="0" applyFont="1" applyFill="1" applyAlignment="1">
      <alignment/>
    </xf>
    <xf numFmtId="0" fontId="4" fillId="0" borderId="0" xfId="0" applyFont="1" applyFill="1" applyAlignment="1">
      <alignment/>
    </xf>
    <xf numFmtId="0" fontId="9" fillId="0" borderId="0" xfId="0" applyFont="1" applyAlignment="1">
      <alignment horizontal="left"/>
    </xf>
    <xf numFmtId="0" fontId="3" fillId="0" borderId="0" xfId="0" applyFont="1" applyFill="1" applyAlignment="1">
      <alignment horizontal="center"/>
    </xf>
    <xf numFmtId="3" fontId="3" fillId="0" borderId="0" xfId="0" applyNumberFormat="1" applyFont="1" applyFill="1" applyAlignment="1">
      <alignment/>
    </xf>
    <xf numFmtId="0" fontId="15" fillId="0" borderId="2" xfId="0" applyFont="1" applyFill="1" applyBorder="1" applyAlignment="1">
      <alignment horizontal="right"/>
    </xf>
    <xf numFmtId="0" fontId="3" fillId="0" borderId="0" xfId="0" applyFont="1" applyFill="1" applyAlignment="1">
      <alignment/>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0" borderId="0" xfId="0" applyFont="1" applyFill="1" applyAlignment="1">
      <alignment horizontal="center" vertical="center" wrapText="1"/>
    </xf>
    <xf numFmtId="0" fontId="4" fillId="2" borderId="4" xfId="0" applyFont="1" applyFill="1" applyBorder="1" applyAlignment="1">
      <alignment horizontal="center"/>
    </xf>
    <xf numFmtId="0" fontId="4" fillId="0" borderId="5" xfId="0" applyFont="1" applyFill="1" applyBorder="1" applyAlignment="1">
      <alignment horizontal="center" vertical="center" wrapText="1"/>
    </xf>
    <xf numFmtId="3" fontId="4" fillId="0" borderId="5" xfId="0" applyNumberFormat="1" applyFont="1" applyFill="1" applyBorder="1" applyAlignment="1">
      <alignment horizontal="right" vertical="center" wrapText="1"/>
    </xf>
    <xf numFmtId="3" fontId="3" fillId="0" borderId="5"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6" xfId="0" applyFont="1" applyFill="1" applyBorder="1" applyAlignment="1">
      <alignment horizontal="center" vertical="center" wrapText="1"/>
    </xf>
    <xf numFmtId="3" fontId="4" fillId="0" borderId="6" xfId="0" applyNumberFormat="1" applyFont="1" applyFill="1" applyBorder="1" applyAlignment="1">
      <alignment horizontal="right" vertical="center" wrapText="1"/>
    </xf>
    <xf numFmtId="3" fontId="3"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0" fontId="3" fillId="0" borderId="1" xfId="0" applyFont="1" applyFill="1" applyBorder="1" applyAlignment="1">
      <alignment wrapText="1"/>
    </xf>
    <xf numFmtId="3" fontId="3" fillId="0" borderId="1" xfId="0" applyNumberFormat="1" applyFont="1" applyFill="1" applyBorder="1" applyAlignment="1">
      <alignment horizontal="right"/>
    </xf>
    <xf numFmtId="0" fontId="3" fillId="0" borderId="1" xfId="0" applyFont="1" applyFill="1" applyBorder="1" applyAlignment="1">
      <alignment horizontal="left" wrapText="1"/>
    </xf>
    <xf numFmtId="0" fontId="4" fillId="0" borderId="1" xfId="0" applyNumberFormat="1" applyFont="1" applyFill="1" applyBorder="1" applyAlignment="1">
      <alignment horizontal="center"/>
    </xf>
    <xf numFmtId="0" fontId="4" fillId="0" borderId="1" xfId="0" applyFont="1" applyFill="1" applyBorder="1" applyAlignment="1">
      <alignment horizontal="center"/>
    </xf>
    <xf numFmtId="3" fontId="4" fillId="0" borderId="1" xfId="0" applyNumberFormat="1" applyFont="1" applyFill="1" applyBorder="1" applyAlignment="1">
      <alignment horizontal="right"/>
    </xf>
    <xf numFmtId="0" fontId="3" fillId="0" borderId="1" xfId="0" applyNumberFormat="1" applyFont="1" applyFill="1" applyBorder="1" applyAlignment="1">
      <alignment horizontal="center" wrapText="1"/>
    </xf>
    <xf numFmtId="164" fontId="3" fillId="0" borderId="1" xfId="15" applyNumberFormat="1" applyFont="1" applyFill="1" applyBorder="1" applyAlignment="1">
      <alignment wrapText="1"/>
    </xf>
    <xf numFmtId="0" fontId="3" fillId="0" borderId="1" xfId="15" applyNumberFormat="1" applyFont="1" applyFill="1" applyBorder="1" applyAlignment="1">
      <alignment horizontal="center" wrapText="1"/>
    </xf>
    <xf numFmtId="0" fontId="4" fillId="0" borderId="0" xfId="0" applyFont="1" applyFill="1" applyAlignment="1">
      <alignment horizontal="left" vertical="center" wrapText="1"/>
    </xf>
    <xf numFmtId="3" fontId="3" fillId="0" borderId="1" xfId="0" applyNumberFormat="1" applyFont="1" applyFill="1" applyBorder="1" applyAlignment="1">
      <alignment horizontal="left" vertical="center" wrapText="1"/>
    </xf>
    <xf numFmtId="3" fontId="2" fillId="0" borderId="1" xfId="0" applyNumberFormat="1" applyFont="1" applyFill="1" applyBorder="1" applyAlignment="1">
      <alignment horizontal="left" vertical="center" wrapText="1"/>
    </xf>
    <xf numFmtId="0" fontId="19" fillId="0" borderId="0" xfId="0" applyFont="1" applyFill="1" applyAlignment="1">
      <alignment horizontal="left" vertical="center" wrapText="1"/>
    </xf>
    <xf numFmtId="3" fontId="2" fillId="0" borderId="1" xfId="0" applyNumberFormat="1" applyFont="1" applyFill="1" applyBorder="1" applyAlignment="1">
      <alignment horizontal="center" vertical="center" wrapText="1"/>
    </xf>
    <xf numFmtId="0" fontId="20" fillId="0" borderId="0" xfId="0" applyFont="1" applyFill="1" applyAlignment="1">
      <alignment horizontal="left" vertical="center" wrapText="1"/>
    </xf>
    <xf numFmtId="3" fontId="4" fillId="0" borderId="1" xfId="0" applyNumberFormat="1" applyFont="1" applyFill="1" applyBorder="1" applyAlignment="1">
      <alignment horizontal="center" wrapText="1"/>
    </xf>
    <xf numFmtId="0" fontId="4" fillId="0" borderId="1" xfId="0" applyNumberFormat="1" applyFont="1" applyFill="1" applyBorder="1" applyAlignment="1">
      <alignment horizontal="center" wrapText="1"/>
    </xf>
    <xf numFmtId="0" fontId="4" fillId="0" borderId="1" xfId="0" applyFont="1" applyFill="1" applyBorder="1" applyAlignment="1">
      <alignment horizontal="center" wrapText="1"/>
    </xf>
    <xf numFmtId="0" fontId="3" fillId="0" borderId="1" xfId="0" applyNumberFormat="1" applyFont="1" applyFill="1" applyBorder="1" applyAlignment="1">
      <alignment horizontal="center" vertical="center" wrapText="1"/>
    </xf>
    <xf numFmtId="0" fontId="2" fillId="0" borderId="1" xfId="0" applyFont="1" applyFill="1" applyBorder="1" applyAlignment="1">
      <alignment horizontal="left" wrapText="1"/>
    </xf>
    <xf numFmtId="164" fontId="3" fillId="0" borderId="1" xfId="15" applyNumberFormat="1" applyFont="1" applyFill="1" applyBorder="1" applyAlignment="1">
      <alignment horizontal="right" wrapText="1"/>
    </xf>
    <xf numFmtId="164" fontId="2" fillId="0" borderId="1" xfId="15" applyNumberFormat="1" applyFont="1" applyFill="1" applyBorder="1" applyAlignment="1">
      <alignment wrapText="1"/>
    </xf>
    <xf numFmtId="164" fontId="3" fillId="0" borderId="1" xfId="0" applyNumberFormat="1" applyFont="1" applyFill="1" applyBorder="1" applyAlignment="1">
      <alignment/>
    </xf>
    <xf numFmtId="0" fontId="3" fillId="0" borderId="1" xfId="0" applyFont="1" applyFill="1" applyBorder="1" applyAlignment="1">
      <alignment horizontal="right"/>
    </xf>
    <xf numFmtId="0" fontId="3" fillId="0" borderId="3" xfId="0" applyNumberFormat="1" applyFont="1" applyFill="1" applyBorder="1" applyAlignment="1">
      <alignment horizontal="center" vertical="center" wrapText="1"/>
    </xf>
    <xf numFmtId="164" fontId="3" fillId="0" borderId="3" xfId="0" applyNumberFormat="1" applyFont="1" applyFill="1" applyBorder="1" applyAlignment="1">
      <alignment/>
    </xf>
    <xf numFmtId="0" fontId="3" fillId="0" borderId="3" xfId="0" applyFont="1" applyFill="1" applyBorder="1" applyAlignment="1">
      <alignment horizontal="right"/>
    </xf>
    <xf numFmtId="3" fontId="3" fillId="0" borderId="3" xfId="0" applyNumberFormat="1" applyFont="1" applyFill="1" applyBorder="1" applyAlignment="1">
      <alignment horizontal="center" vertical="center" wrapText="1"/>
    </xf>
    <xf numFmtId="164" fontId="3" fillId="0" borderId="0" xfId="0" applyNumberFormat="1" applyFont="1" applyFill="1" applyAlignment="1">
      <alignment horizontal="right"/>
    </xf>
    <xf numFmtId="0" fontId="3" fillId="0" borderId="0" xfId="0" applyFont="1" applyFill="1" applyAlignment="1">
      <alignment horizontal="right"/>
    </xf>
    <xf numFmtId="0" fontId="7" fillId="0" borderId="0" xfId="0" applyNumberFormat="1" applyFont="1" applyFill="1" applyBorder="1" applyAlignment="1">
      <alignment horizontal="center" shrinkToFit="1"/>
    </xf>
    <xf numFmtId="0" fontId="21" fillId="0" borderId="0" xfId="0" applyFont="1" applyFill="1" applyAlignment="1">
      <alignment/>
    </xf>
    <xf numFmtId="0" fontId="7" fillId="0" borderId="0" xfId="0" applyNumberFormat="1" applyFont="1" applyFill="1" applyAlignment="1">
      <alignment horizontal="center" shrinkToFit="1"/>
    </xf>
    <xf numFmtId="0" fontId="21" fillId="0" borderId="0" xfId="0" applyFont="1" applyAlignment="1">
      <alignment/>
    </xf>
    <xf numFmtId="0" fontId="4" fillId="0" borderId="0" xfId="0" applyNumberFormat="1" applyFont="1" applyFill="1" applyAlignment="1">
      <alignment horizontal="center" shrinkToFit="1"/>
    </xf>
    <xf numFmtId="0" fontId="4" fillId="0" borderId="0" xfId="0" applyFont="1" applyFill="1" applyAlignment="1">
      <alignment horizontal="center" shrinkToFit="1"/>
    </xf>
    <xf numFmtId="164" fontId="15" fillId="0" borderId="2" xfId="15" applyNumberFormat="1" applyFont="1" applyFill="1" applyBorder="1" applyAlignment="1">
      <alignment horizontal="right"/>
    </xf>
    <xf numFmtId="0" fontId="4"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64" fontId="6" fillId="0" borderId="4" xfId="15" applyNumberFormat="1" applyFont="1" applyFill="1" applyBorder="1" applyAlignment="1">
      <alignment horizontal="center" vertical="center" wrapText="1"/>
    </xf>
    <xf numFmtId="164" fontId="4" fillId="0" borderId="4" xfId="15"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0" xfId="0" applyFont="1" applyFill="1" applyAlignment="1">
      <alignment horizontal="center"/>
    </xf>
    <xf numFmtId="0" fontId="4" fillId="0" borderId="5" xfId="0" applyNumberFormat="1" applyFont="1" applyFill="1" applyBorder="1" applyAlignment="1">
      <alignment horizontal="center" vertical="center" wrapText="1"/>
    </xf>
    <xf numFmtId="164" fontId="4" fillId="0" borderId="5" xfId="15" applyNumberFormat="1" applyFont="1" applyFill="1" applyBorder="1" applyAlignment="1">
      <alignment horizontal="right" wrapText="1"/>
    </xf>
    <xf numFmtId="164" fontId="4" fillId="0" borderId="1" xfId="15" applyNumberFormat="1" applyFont="1" applyFill="1" applyBorder="1" applyAlignment="1">
      <alignment horizontal="right" wrapText="1"/>
    </xf>
    <xf numFmtId="0" fontId="20" fillId="0" borderId="0" xfId="0" applyFont="1" applyAlignment="1">
      <alignment/>
    </xf>
    <xf numFmtId="0" fontId="2" fillId="0" borderId="1" xfId="0" applyFont="1" applyFill="1" applyBorder="1" applyAlignment="1">
      <alignment horizontal="center" vertical="center" wrapText="1"/>
    </xf>
    <xf numFmtId="0" fontId="19" fillId="0" borderId="0" xfId="0" applyFont="1" applyAlignment="1">
      <alignment/>
    </xf>
    <xf numFmtId="0" fontId="3" fillId="0" borderId="1" xfId="0" applyFont="1" applyBorder="1" applyAlignment="1">
      <alignment horizontal="right"/>
    </xf>
    <xf numFmtId="0" fontId="3" fillId="0" borderId="3" xfId="0" applyNumberFormat="1" applyFont="1" applyFill="1" applyBorder="1" applyAlignment="1">
      <alignment horizontal="center" wrapText="1"/>
    </xf>
    <xf numFmtId="0" fontId="3" fillId="0" borderId="3" xfId="0" applyFont="1" applyBorder="1" applyAlignment="1">
      <alignment horizontal="right"/>
    </xf>
    <xf numFmtId="0" fontId="2" fillId="0" borderId="3" xfId="0" applyFont="1" applyFill="1" applyBorder="1" applyAlignment="1">
      <alignment horizontal="center" vertical="center" wrapText="1"/>
    </xf>
    <xf numFmtId="0" fontId="22" fillId="0" borderId="0" xfId="0" applyNumberFormat="1" applyFont="1" applyFill="1" applyBorder="1" applyAlignment="1">
      <alignment horizontal="center" shrinkToFit="1"/>
    </xf>
    <xf numFmtId="0"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164" fontId="6" fillId="0" borderId="5" xfId="15" applyNumberFormat="1" applyFont="1" applyFill="1" applyBorder="1" applyAlignment="1">
      <alignment horizontal="center" vertical="center" wrapText="1"/>
    </xf>
    <xf numFmtId="164" fontId="4" fillId="0" borderId="5" xfId="15" applyNumberFormat="1" applyFont="1" applyFill="1" applyBorder="1" applyAlignment="1">
      <alignment horizontal="center" vertical="center" wrapText="1"/>
    </xf>
    <xf numFmtId="0" fontId="4" fillId="0" borderId="0" xfId="0" applyFont="1" applyAlignment="1">
      <alignment/>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4" fontId="6" fillId="0" borderId="1" xfId="15" applyNumberFormat="1" applyFont="1" applyFill="1" applyBorder="1" applyAlignment="1">
      <alignment horizontal="center" vertical="center" wrapText="1"/>
    </xf>
    <xf numFmtId="164" fontId="4" fillId="0" borderId="1" xfId="15" applyNumberFormat="1" applyFont="1" applyFill="1" applyBorder="1" applyAlignment="1">
      <alignment horizontal="center" vertical="center" wrapText="1"/>
    </xf>
    <xf numFmtId="0" fontId="4"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164" fontId="6" fillId="0" borderId="7" xfId="15" applyNumberFormat="1" applyFont="1" applyFill="1" applyBorder="1" applyAlignment="1">
      <alignment horizontal="center" vertical="center" wrapText="1"/>
    </xf>
    <xf numFmtId="164" fontId="4" fillId="0" borderId="7" xfId="15" applyNumberFormat="1" applyFont="1" applyFill="1" applyBorder="1" applyAlignment="1">
      <alignment horizontal="center" vertical="center" wrapText="1"/>
    </xf>
    <xf numFmtId="164" fontId="4" fillId="2" borderId="4" xfId="15" applyNumberFormat="1" applyFont="1" applyFill="1" applyBorder="1" applyAlignment="1">
      <alignment horizontal="center" vertical="center" wrapText="1"/>
    </xf>
    <xf numFmtId="164" fontId="4" fillId="2" borderId="4" xfId="15" applyNumberFormat="1" applyFont="1" applyFill="1" applyBorder="1" applyAlignment="1">
      <alignment vertical="center" wrapText="1"/>
    </xf>
    <xf numFmtId="0" fontId="4" fillId="2" borderId="0" xfId="0" applyFont="1" applyFill="1" applyAlignment="1">
      <alignment horizontal="center"/>
    </xf>
    <xf numFmtId="0" fontId="4" fillId="0" borderId="6" xfId="0" applyNumberFormat="1"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164" fontId="4" fillId="0" borderId="1" xfId="15" applyNumberFormat="1" applyFont="1" applyFill="1" applyBorder="1" applyAlignment="1">
      <alignment/>
    </xf>
    <xf numFmtId="164" fontId="3" fillId="0" borderId="1" xfId="15" applyNumberFormat="1" applyFont="1" applyFill="1" applyBorder="1" applyAlignment="1">
      <alignment horizontal="center" wrapText="1"/>
    </xf>
    <xf numFmtId="0" fontId="3" fillId="0" borderId="1" xfId="0" applyNumberFormat="1" applyFont="1" applyFill="1" applyBorder="1" applyAlignment="1">
      <alignment horizontal="center"/>
    </xf>
    <xf numFmtId="0" fontId="3" fillId="0" borderId="1" xfId="0" applyFont="1" applyFill="1" applyBorder="1" applyAlignment="1">
      <alignment vertical="center" wrapText="1"/>
    </xf>
    <xf numFmtId="0" fontId="3" fillId="0" borderId="8" xfId="0" applyFont="1" applyBorder="1" applyAlignment="1">
      <alignment/>
    </xf>
    <xf numFmtId="0" fontId="15" fillId="0" borderId="2" xfId="0" applyFont="1" applyBorder="1" applyAlignment="1">
      <alignment horizontal="right"/>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5" xfId="15" applyNumberFormat="1"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5"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64" fontId="3" fillId="0" borderId="1" xfId="15" applyNumberFormat="1" applyFont="1" applyBorder="1" applyAlignment="1">
      <alignment horizontal="center" vertical="center" wrapText="1"/>
    </xf>
    <xf numFmtId="164" fontId="4" fillId="0" borderId="1" xfId="15" applyNumberFormat="1" applyFont="1" applyFill="1" applyBorder="1" applyAlignment="1">
      <alignment horizontal="center" vertical="center" wrapText="1"/>
    </xf>
    <xf numFmtId="0" fontId="23" fillId="0" borderId="1" xfId="0" applyFont="1" applyBorder="1" applyAlignment="1">
      <alignment horizontal="center" vertical="center" wrapText="1"/>
    </xf>
    <xf numFmtId="164" fontId="3" fillId="0" borderId="1" xfId="15"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0" fillId="0" borderId="0" xfId="0" applyFont="1" applyAlignment="1">
      <alignment/>
    </xf>
    <xf numFmtId="165" fontId="3" fillId="0" borderId="0" xfId="0" applyNumberFormat="1" applyFont="1" applyAlignment="1">
      <alignment/>
    </xf>
    <xf numFmtId="0" fontId="23" fillId="2" borderId="1"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4" fillId="0" borderId="1" xfId="0" applyFont="1" applyBorder="1" applyAlignment="1">
      <alignment horizontal="left" vertical="center" wrapText="1"/>
    </xf>
    <xf numFmtId="0" fontId="2" fillId="0" borderId="1" xfId="0" applyFont="1" applyFill="1" applyBorder="1" applyAlignment="1">
      <alignment horizontal="center"/>
    </xf>
    <xf numFmtId="0" fontId="3" fillId="0" borderId="3" xfId="0" applyFont="1" applyBorder="1" applyAlignment="1">
      <alignment/>
    </xf>
    <xf numFmtId="0" fontId="7" fillId="0" borderId="0" xfId="0" applyFont="1" applyFill="1" applyAlignment="1">
      <alignment horizontal="center" vertical="center"/>
    </xf>
    <xf numFmtId="0" fontId="25" fillId="0" borderId="0" xfId="0" applyFont="1" applyFill="1" applyAlignment="1">
      <alignment horizontal="center" vertical="center"/>
    </xf>
    <xf numFmtId="0" fontId="3" fillId="0" borderId="0" xfId="0" applyFont="1" applyFill="1" applyAlignment="1">
      <alignment vertical="center"/>
    </xf>
    <xf numFmtId="0" fontId="10" fillId="0" borderId="2" xfId="0" applyFont="1" applyFill="1" applyBorder="1" applyAlignment="1">
      <alignment horizontal="right" vertical="center"/>
    </xf>
    <xf numFmtId="0" fontId="6" fillId="0" borderId="4" xfId="0" applyFont="1" applyFill="1" applyBorder="1" applyAlignment="1">
      <alignment horizontal="center" vertical="center" wrapText="1"/>
    </xf>
    <xf numFmtId="0" fontId="3" fillId="2" borderId="4" xfId="0" applyNumberFormat="1" applyFont="1" applyFill="1" applyBorder="1" applyAlignment="1">
      <alignment horizontal="center" vertical="center"/>
    </xf>
    <xf numFmtId="164" fontId="3" fillId="2" borderId="0" xfId="0" applyNumberFormat="1" applyFont="1" applyFill="1" applyAlignment="1">
      <alignment/>
    </xf>
    <xf numFmtId="0" fontId="3" fillId="2" borderId="0" xfId="0" applyFont="1" applyFill="1" applyAlignment="1">
      <alignment/>
    </xf>
    <xf numFmtId="0" fontId="4" fillId="0" borderId="5" xfId="0" applyNumberFormat="1" applyFont="1" applyFill="1" applyBorder="1" applyAlignment="1">
      <alignment horizontal="center" vertical="center"/>
    </xf>
    <xf numFmtId="164" fontId="4" fillId="0" borderId="5" xfId="0" applyNumberFormat="1" applyFont="1" applyFill="1" applyBorder="1" applyAlignment="1">
      <alignment horizontal="right" vertical="center" wrapText="1"/>
    </xf>
    <xf numFmtId="0" fontId="26" fillId="0" borderId="5" xfId="0" applyFont="1" applyFill="1" applyBorder="1" applyAlignment="1">
      <alignment horizontal="center" vertical="center" wrapText="1"/>
    </xf>
    <xf numFmtId="164" fontId="3" fillId="0" borderId="0" xfId="0" applyNumberFormat="1" applyFont="1" applyFill="1" applyAlignment="1">
      <alignment/>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64" fontId="4" fillId="0" borderId="1" xfId="15" applyNumberFormat="1" applyFont="1" applyFill="1" applyBorder="1" applyAlignment="1">
      <alignment horizontal="right" vertical="center" wrapText="1"/>
    </xf>
    <xf numFmtId="0" fontId="2"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164" fontId="4" fillId="0" borderId="1" xfId="0" applyNumberFormat="1" applyFont="1" applyFill="1" applyBorder="1" applyAlignment="1">
      <alignment horizontal="right" vertical="center" wrapText="1"/>
    </xf>
    <xf numFmtId="164" fontId="3" fillId="0" borderId="1" xfId="15" applyNumberFormat="1"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3" xfId="0" applyFont="1" applyFill="1" applyBorder="1" applyAlignment="1">
      <alignment horizontal="right" vertical="center"/>
    </xf>
    <xf numFmtId="0" fontId="2" fillId="0" borderId="3" xfId="0" applyFont="1" applyFill="1" applyBorder="1" applyAlignment="1">
      <alignment horizontal="center" vertical="center"/>
    </xf>
    <xf numFmtId="0" fontId="3" fillId="0" borderId="0" xfId="0" applyFont="1" applyFill="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161"/>
  <sheetViews>
    <sheetView workbookViewId="0" topLeftCell="A1">
      <selection activeCell="A1" sqref="A1:K1"/>
    </sheetView>
  </sheetViews>
  <sheetFormatPr defaultColWidth="9.00390625" defaultRowHeight="12.75"/>
  <cols>
    <col min="1" max="1" width="5.00390625" style="43" customWidth="1"/>
    <col min="2" max="2" width="45.875" style="42" customWidth="1"/>
    <col min="3" max="3" width="8.375" style="42" customWidth="1"/>
    <col min="4" max="4" width="8.875" style="42" customWidth="1"/>
    <col min="5" max="6" width="8.75390625" style="42" customWidth="1"/>
    <col min="7" max="8" width="9.125" style="42" customWidth="1"/>
    <col min="9" max="9" width="8.625" style="42" customWidth="1"/>
    <col min="10" max="10" width="8.75390625" style="42" customWidth="1"/>
    <col min="11" max="11" width="26.625" style="42" customWidth="1"/>
    <col min="12" max="16384" width="9.125" style="42" customWidth="1"/>
  </cols>
  <sheetData>
    <row r="1" spans="1:11" s="40" customFormat="1" ht="23.25">
      <c r="A1" s="39" t="s">
        <v>287</v>
      </c>
      <c r="B1" s="39"/>
      <c r="C1" s="39"/>
      <c r="D1" s="39"/>
      <c r="E1" s="39"/>
      <c r="F1" s="39"/>
      <c r="G1" s="39"/>
      <c r="H1" s="39"/>
      <c r="I1" s="39"/>
      <c r="J1" s="39"/>
      <c r="K1" s="39"/>
    </row>
    <row r="2" spans="1:11" ht="18.75">
      <c r="A2" s="41" t="s">
        <v>323</v>
      </c>
      <c r="B2" s="41"/>
      <c r="C2" s="41"/>
      <c r="D2" s="41"/>
      <c r="E2" s="41"/>
      <c r="F2" s="41"/>
      <c r="G2" s="41"/>
      <c r="H2" s="41"/>
      <c r="I2" s="41"/>
      <c r="J2" s="41"/>
      <c r="K2" s="41"/>
    </row>
    <row r="3" ht="15">
      <c r="K3" s="44" t="s">
        <v>284</v>
      </c>
    </row>
    <row r="4" spans="1:11" ht="12.75">
      <c r="A4" s="45" t="s">
        <v>401</v>
      </c>
      <c r="B4" s="45" t="s">
        <v>377</v>
      </c>
      <c r="C4" s="46" t="s">
        <v>262</v>
      </c>
      <c r="D4" s="46"/>
      <c r="E4" s="46"/>
      <c r="F4" s="46"/>
      <c r="G4" s="46" t="s">
        <v>263</v>
      </c>
      <c r="H4" s="46"/>
      <c r="I4" s="46"/>
      <c r="J4" s="46"/>
      <c r="K4" s="45" t="s">
        <v>461</v>
      </c>
    </row>
    <row r="5" spans="1:11" ht="12.75">
      <c r="A5" s="45"/>
      <c r="B5" s="45"/>
      <c r="C5" s="45" t="s">
        <v>265</v>
      </c>
      <c r="D5" s="46" t="s">
        <v>343</v>
      </c>
      <c r="E5" s="46"/>
      <c r="F5" s="46"/>
      <c r="G5" s="45" t="s">
        <v>265</v>
      </c>
      <c r="H5" s="46" t="s">
        <v>343</v>
      </c>
      <c r="I5" s="46"/>
      <c r="J5" s="46"/>
      <c r="K5" s="45"/>
    </row>
    <row r="6" spans="1:11" ht="60.75" customHeight="1">
      <c r="A6" s="45"/>
      <c r="B6" s="45"/>
      <c r="C6" s="45"/>
      <c r="D6" s="47" t="s">
        <v>393</v>
      </c>
      <c r="E6" s="48" t="s">
        <v>326</v>
      </c>
      <c r="F6" s="47" t="s">
        <v>291</v>
      </c>
      <c r="G6" s="45"/>
      <c r="H6" s="47" t="s">
        <v>393</v>
      </c>
      <c r="I6" s="48" t="s">
        <v>326</v>
      </c>
      <c r="J6" s="47" t="s">
        <v>291</v>
      </c>
      <c r="K6" s="45"/>
    </row>
    <row r="7" spans="1:11" ht="12.75">
      <c r="A7" s="49">
        <v>1</v>
      </c>
      <c r="B7" s="49">
        <v>2</v>
      </c>
      <c r="C7" s="49">
        <v>3</v>
      </c>
      <c r="D7" s="49">
        <v>4</v>
      </c>
      <c r="E7" s="49">
        <v>5</v>
      </c>
      <c r="F7" s="49">
        <v>6</v>
      </c>
      <c r="G7" s="49"/>
      <c r="H7" s="49"/>
      <c r="I7" s="49"/>
      <c r="J7" s="49"/>
      <c r="K7" s="49">
        <v>7</v>
      </c>
    </row>
    <row r="8" spans="1:11" s="52" customFormat="1" ht="21" customHeight="1">
      <c r="A8" s="50"/>
      <c r="B8" s="50" t="s">
        <v>400</v>
      </c>
      <c r="C8" s="51">
        <f>C142+C9+C143</f>
        <v>441900</v>
      </c>
      <c r="D8" s="51">
        <f aca="true" t="shared" si="0" ref="D8:J8">D142+D9+D143</f>
        <v>294130</v>
      </c>
      <c r="E8" s="51">
        <f t="shared" si="0"/>
        <v>92770</v>
      </c>
      <c r="F8" s="51">
        <f t="shared" si="0"/>
        <v>55000</v>
      </c>
      <c r="G8" s="51">
        <f t="shared" si="0"/>
        <v>471300</v>
      </c>
      <c r="H8" s="51">
        <f t="shared" si="0"/>
        <v>323530</v>
      </c>
      <c r="I8" s="51">
        <f t="shared" si="0"/>
        <v>92770</v>
      </c>
      <c r="J8" s="51">
        <f t="shared" si="0"/>
        <v>55000</v>
      </c>
      <c r="K8" s="50"/>
    </row>
    <row r="9" spans="1:13" s="56" customFormat="1" ht="21.75" customHeight="1">
      <c r="A9" s="53" t="s">
        <v>402</v>
      </c>
      <c r="B9" s="54" t="s">
        <v>388</v>
      </c>
      <c r="C9" s="55">
        <f>C10+C16+C46+C64+C73+C80+C83+C105+C117+C124+C132+C135+C140+C141</f>
        <v>335330</v>
      </c>
      <c r="D9" s="55">
        <f aca="true" t="shared" si="1" ref="D9:J9">D10+D16+D46+D64+D73+D80+D83+D105+D117+D124+D132+D135+D140+D141</f>
        <v>187560</v>
      </c>
      <c r="E9" s="55">
        <f t="shared" si="1"/>
        <v>92770</v>
      </c>
      <c r="F9" s="55">
        <f t="shared" si="1"/>
        <v>55000</v>
      </c>
      <c r="G9" s="55">
        <f t="shared" si="1"/>
        <v>308150</v>
      </c>
      <c r="H9" s="55">
        <f t="shared" si="1"/>
        <v>160380</v>
      </c>
      <c r="I9" s="55">
        <f t="shared" si="1"/>
        <v>92770</v>
      </c>
      <c r="J9" s="55">
        <f t="shared" si="1"/>
        <v>55000</v>
      </c>
      <c r="K9" s="54"/>
      <c r="M9" s="57"/>
    </row>
    <row r="10" spans="1:11" ht="12.75">
      <c r="A10" s="58" t="s">
        <v>403</v>
      </c>
      <c r="B10" s="59" t="s">
        <v>381</v>
      </c>
      <c r="C10" s="31">
        <f>C11</f>
        <v>9500</v>
      </c>
      <c r="D10" s="31">
        <f>D11</f>
        <v>500</v>
      </c>
      <c r="E10" s="31">
        <f>E11</f>
        <v>9000</v>
      </c>
      <c r="F10" s="31"/>
      <c r="G10" s="31">
        <f>G11</f>
        <v>7500</v>
      </c>
      <c r="H10" s="31">
        <f>H11</f>
        <v>1500</v>
      </c>
      <c r="I10" s="31">
        <f>I11</f>
        <v>6000</v>
      </c>
      <c r="J10" s="31"/>
      <c r="K10" s="60"/>
    </row>
    <row r="11" spans="1:11" ht="12.75">
      <c r="A11" s="58"/>
      <c r="B11" s="61" t="s">
        <v>415</v>
      </c>
      <c r="C11" s="31">
        <f>SUM(C12:C15)</f>
        <v>9500</v>
      </c>
      <c r="D11" s="31">
        <f>SUM(D12:D15)</f>
        <v>500</v>
      </c>
      <c r="E11" s="31">
        <f>SUM(E12:E15)</f>
        <v>9000</v>
      </c>
      <c r="F11" s="31"/>
      <c r="G11" s="31">
        <f>SUM(G12:G15)</f>
        <v>7500</v>
      </c>
      <c r="H11" s="31">
        <f>SUM(H12:H15)</f>
        <v>1500</v>
      </c>
      <c r="I11" s="31">
        <f>SUM(I12:I15)</f>
        <v>6000</v>
      </c>
      <c r="J11" s="31"/>
      <c r="K11" s="60"/>
    </row>
    <row r="12" spans="1:11" ht="12.75">
      <c r="A12" s="62">
        <v>1</v>
      </c>
      <c r="B12" s="1" t="s">
        <v>299</v>
      </c>
      <c r="C12" s="2">
        <v>500</v>
      </c>
      <c r="D12" s="2">
        <v>500</v>
      </c>
      <c r="E12" s="63"/>
      <c r="F12" s="63"/>
      <c r="G12" s="64">
        <v>1500</v>
      </c>
      <c r="H12" s="64">
        <v>1500</v>
      </c>
      <c r="I12" s="64"/>
      <c r="J12" s="64"/>
      <c r="K12" s="60" t="s">
        <v>346</v>
      </c>
    </row>
    <row r="13" spans="1:11" s="70" customFormat="1" ht="12.75">
      <c r="A13" s="65">
        <v>1</v>
      </c>
      <c r="B13" s="25" t="s">
        <v>246</v>
      </c>
      <c r="C13" s="66">
        <v>5000</v>
      </c>
      <c r="D13" s="24"/>
      <c r="E13" s="66">
        <v>5000</v>
      </c>
      <c r="F13" s="67"/>
      <c r="G13" s="68">
        <v>5000</v>
      </c>
      <c r="H13" s="68"/>
      <c r="I13" s="68">
        <v>5000</v>
      </c>
      <c r="J13" s="68"/>
      <c r="K13" s="69" t="s">
        <v>346</v>
      </c>
    </row>
    <row r="14" spans="1:11" s="70" customFormat="1" ht="12.75">
      <c r="A14" s="65">
        <v>2</v>
      </c>
      <c r="B14" s="25" t="s">
        <v>327</v>
      </c>
      <c r="C14" s="66">
        <v>1000</v>
      </c>
      <c r="D14" s="24"/>
      <c r="E14" s="66">
        <v>1000</v>
      </c>
      <c r="F14" s="67"/>
      <c r="G14" s="68">
        <v>1000</v>
      </c>
      <c r="H14" s="68"/>
      <c r="I14" s="68">
        <v>1000</v>
      </c>
      <c r="J14" s="68"/>
      <c r="K14" s="69" t="s">
        <v>346</v>
      </c>
    </row>
    <row r="15" spans="1:11" ht="25.5">
      <c r="A15" s="62">
        <v>3</v>
      </c>
      <c r="B15" s="1" t="s">
        <v>247</v>
      </c>
      <c r="C15" s="71">
        <v>3000</v>
      </c>
      <c r="D15" s="2"/>
      <c r="E15" s="71">
        <v>3000</v>
      </c>
      <c r="F15" s="63"/>
      <c r="G15" s="64">
        <v>0</v>
      </c>
      <c r="H15" s="64"/>
      <c r="I15" s="64">
        <v>0</v>
      </c>
      <c r="J15" s="64"/>
      <c r="K15" s="60" t="s">
        <v>346</v>
      </c>
    </row>
    <row r="16" spans="1:11" ht="12.75">
      <c r="A16" s="58" t="s">
        <v>404</v>
      </c>
      <c r="B16" s="59" t="s">
        <v>382</v>
      </c>
      <c r="C16" s="31">
        <f>C17+C29+C32</f>
        <v>57500</v>
      </c>
      <c r="D16" s="31">
        <f>D17+D29+D32</f>
        <v>11500</v>
      </c>
      <c r="E16" s="31">
        <f>E17+E29+E32</f>
        <v>46000</v>
      </c>
      <c r="F16" s="31"/>
      <c r="G16" s="31">
        <f>G17+G29+G32</f>
        <v>50500</v>
      </c>
      <c r="H16" s="31">
        <f>H17+H29+H32</f>
        <v>4500</v>
      </c>
      <c r="I16" s="31">
        <f>I17+I29+I32</f>
        <v>46000</v>
      </c>
      <c r="J16" s="64"/>
      <c r="K16" s="60"/>
    </row>
    <row r="17" spans="1:11" ht="12.75">
      <c r="A17" s="58"/>
      <c r="B17" s="61" t="s">
        <v>415</v>
      </c>
      <c r="C17" s="31">
        <f>SUM(C18:C26)</f>
        <v>20000</v>
      </c>
      <c r="D17" s="31">
        <f>SUM(D18:D26)</f>
        <v>8000</v>
      </c>
      <c r="E17" s="31">
        <f>SUM(E18:E26)</f>
        <v>12000</v>
      </c>
      <c r="F17" s="63"/>
      <c r="G17" s="72">
        <f>G18+G19+G20+G21+G22+G23+G26</f>
        <v>15500</v>
      </c>
      <c r="H17" s="72">
        <f>H18+H19+H20+H21+H22+H23+H26</f>
        <v>4500</v>
      </c>
      <c r="I17" s="72">
        <f>I18+I19+I20+I21+I22+I23+I26</f>
        <v>11000</v>
      </c>
      <c r="J17" s="64"/>
      <c r="K17" s="60"/>
    </row>
    <row r="18" spans="1:11" ht="12.75">
      <c r="A18" s="73">
        <v>1</v>
      </c>
      <c r="B18" s="74" t="s">
        <v>396</v>
      </c>
      <c r="C18" s="2">
        <v>4000</v>
      </c>
      <c r="D18" s="2">
        <v>4000</v>
      </c>
      <c r="E18" s="63"/>
      <c r="F18" s="63"/>
      <c r="G18" s="64">
        <v>0</v>
      </c>
      <c r="H18" s="64"/>
      <c r="I18" s="64"/>
      <c r="J18" s="64"/>
      <c r="K18" s="60" t="s">
        <v>347</v>
      </c>
    </row>
    <row r="19" spans="1:11" s="70" customFormat="1" ht="12.75">
      <c r="A19" s="75">
        <v>2</v>
      </c>
      <c r="B19" s="76" t="s">
        <v>348</v>
      </c>
      <c r="C19" s="24">
        <v>1500</v>
      </c>
      <c r="D19" s="24">
        <v>1500</v>
      </c>
      <c r="E19" s="67"/>
      <c r="F19" s="67"/>
      <c r="G19" s="68">
        <v>1500</v>
      </c>
      <c r="H19" s="68">
        <v>1500</v>
      </c>
      <c r="I19" s="68"/>
      <c r="J19" s="68"/>
      <c r="K19" s="69" t="s">
        <v>347</v>
      </c>
    </row>
    <row r="20" spans="1:11" ht="12.75">
      <c r="A20" s="73">
        <v>3</v>
      </c>
      <c r="B20" s="74" t="s">
        <v>364</v>
      </c>
      <c r="C20" s="2">
        <v>1000</v>
      </c>
      <c r="D20" s="2">
        <v>1000</v>
      </c>
      <c r="E20" s="63"/>
      <c r="F20" s="63"/>
      <c r="G20" s="64">
        <v>0</v>
      </c>
      <c r="H20" s="64">
        <v>0</v>
      </c>
      <c r="I20" s="64"/>
      <c r="J20" s="64"/>
      <c r="K20" s="60" t="s">
        <v>347</v>
      </c>
    </row>
    <row r="21" spans="1:11" s="70" customFormat="1" ht="12.75">
      <c r="A21" s="75">
        <v>4</v>
      </c>
      <c r="B21" s="25" t="s">
        <v>311</v>
      </c>
      <c r="C21" s="24">
        <v>1500</v>
      </c>
      <c r="D21" s="24">
        <v>1500</v>
      </c>
      <c r="E21" s="67"/>
      <c r="F21" s="67"/>
      <c r="G21" s="68">
        <v>3000</v>
      </c>
      <c r="H21" s="68">
        <v>3000</v>
      </c>
      <c r="I21" s="68"/>
      <c r="J21" s="68"/>
      <c r="K21" s="69" t="s">
        <v>358</v>
      </c>
    </row>
    <row r="22" spans="1:11" s="70" customFormat="1" ht="12.75">
      <c r="A22" s="75">
        <v>5</v>
      </c>
      <c r="B22" s="25" t="s">
        <v>300</v>
      </c>
      <c r="C22" s="76">
        <v>1000</v>
      </c>
      <c r="D22" s="24"/>
      <c r="E22" s="76">
        <v>1000</v>
      </c>
      <c r="F22" s="67"/>
      <c r="G22" s="68"/>
      <c r="H22" s="68"/>
      <c r="I22" s="68"/>
      <c r="J22" s="68"/>
      <c r="K22" s="77"/>
    </row>
    <row r="23" spans="1:11" ht="25.5">
      <c r="A23" s="73">
        <v>6</v>
      </c>
      <c r="B23" s="1" t="s">
        <v>349</v>
      </c>
      <c r="C23" s="74">
        <v>8000</v>
      </c>
      <c r="D23" s="2"/>
      <c r="E23" s="74">
        <v>8000</v>
      </c>
      <c r="F23" s="63"/>
      <c r="G23" s="64">
        <v>8000</v>
      </c>
      <c r="H23" s="64"/>
      <c r="I23" s="64">
        <v>8000</v>
      </c>
      <c r="J23" s="64"/>
      <c r="K23" s="60"/>
    </row>
    <row r="24" spans="1:11" s="78" customFormat="1" ht="12.75">
      <c r="A24" s="62">
        <v>6.1</v>
      </c>
      <c r="B24" s="1" t="s">
        <v>463</v>
      </c>
      <c r="C24" s="74"/>
      <c r="D24" s="2"/>
      <c r="E24" s="74"/>
      <c r="F24" s="63"/>
      <c r="G24" s="64">
        <v>3680</v>
      </c>
      <c r="H24" s="64"/>
      <c r="I24" s="64">
        <v>3680</v>
      </c>
      <c r="J24" s="64"/>
      <c r="K24" s="60" t="s">
        <v>269</v>
      </c>
    </row>
    <row r="25" spans="1:11" s="83" customFormat="1" ht="38.25">
      <c r="A25" s="62">
        <v>6.2</v>
      </c>
      <c r="B25" s="4" t="s">
        <v>301</v>
      </c>
      <c r="C25" s="79"/>
      <c r="D25" s="80"/>
      <c r="E25" s="79"/>
      <c r="F25" s="81"/>
      <c r="G25" s="82">
        <v>4320</v>
      </c>
      <c r="H25" s="82"/>
      <c r="I25" s="82">
        <v>4320</v>
      </c>
      <c r="J25" s="82"/>
      <c r="K25" s="81" t="s">
        <v>350</v>
      </c>
    </row>
    <row r="26" spans="1:11" ht="12.75">
      <c r="A26" s="62">
        <v>7</v>
      </c>
      <c r="B26" s="1" t="s">
        <v>302</v>
      </c>
      <c r="C26" s="74">
        <v>3000</v>
      </c>
      <c r="D26" s="2"/>
      <c r="E26" s="63">
        <v>3000</v>
      </c>
      <c r="F26" s="63"/>
      <c r="G26" s="64">
        <v>3000</v>
      </c>
      <c r="H26" s="64"/>
      <c r="I26" s="64">
        <v>3000</v>
      </c>
      <c r="J26" s="64"/>
      <c r="K26" s="60"/>
    </row>
    <row r="27" spans="1:11" s="78" customFormat="1" ht="12.75">
      <c r="A27" s="62">
        <v>7.1</v>
      </c>
      <c r="B27" s="1" t="s">
        <v>312</v>
      </c>
      <c r="C27" s="74"/>
      <c r="D27" s="2"/>
      <c r="E27" s="63"/>
      <c r="F27" s="63"/>
      <c r="G27" s="64">
        <v>2000</v>
      </c>
      <c r="H27" s="64"/>
      <c r="I27" s="64">
        <v>2000</v>
      </c>
      <c r="J27" s="64"/>
      <c r="K27" s="60" t="s">
        <v>358</v>
      </c>
    </row>
    <row r="28" spans="1:11" s="78" customFormat="1" ht="12.75">
      <c r="A28" s="62">
        <v>7.2</v>
      </c>
      <c r="B28" s="1" t="s">
        <v>313</v>
      </c>
      <c r="C28" s="74"/>
      <c r="D28" s="2"/>
      <c r="E28" s="63"/>
      <c r="F28" s="63"/>
      <c r="G28" s="64">
        <v>1000</v>
      </c>
      <c r="H28" s="64"/>
      <c r="I28" s="64">
        <v>1000</v>
      </c>
      <c r="J28" s="64"/>
      <c r="K28" s="84" t="s">
        <v>351</v>
      </c>
    </row>
    <row r="29" spans="1:11" ht="12.75">
      <c r="A29" s="85"/>
      <c r="B29" s="86" t="s">
        <v>303</v>
      </c>
      <c r="C29" s="31">
        <f>SUM(C30:C31)</f>
        <v>3500</v>
      </c>
      <c r="D29" s="31">
        <f>SUM(D30:D31)</f>
        <v>3500</v>
      </c>
      <c r="E29" s="31"/>
      <c r="F29" s="31"/>
      <c r="G29" s="31">
        <f>SUM(G30:G31)</f>
        <v>0</v>
      </c>
      <c r="H29" s="31"/>
      <c r="I29" s="31"/>
      <c r="J29" s="64"/>
      <c r="K29" s="60"/>
    </row>
    <row r="30" spans="1:11" ht="12.75">
      <c r="A30" s="73">
        <v>1</v>
      </c>
      <c r="B30" s="74" t="s">
        <v>324</v>
      </c>
      <c r="C30" s="2">
        <v>2000</v>
      </c>
      <c r="D30" s="2">
        <v>2000</v>
      </c>
      <c r="E30" s="63"/>
      <c r="F30" s="63"/>
      <c r="G30" s="64">
        <v>0</v>
      </c>
      <c r="H30" s="64"/>
      <c r="I30" s="64"/>
      <c r="J30" s="64"/>
      <c r="K30" s="60" t="s">
        <v>347</v>
      </c>
    </row>
    <row r="31" spans="1:11" ht="12.75">
      <c r="A31" s="73">
        <v>2</v>
      </c>
      <c r="B31" s="74" t="s">
        <v>397</v>
      </c>
      <c r="C31" s="2">
        <v>1500</v>
      </c>
      <c r="D31" s="2">
        <v>1500</v>
      </c>
      <c r="E31" s="63"/>
      <c r="F31" s="63"/>
      <c r="G31" s="64">
        <v>0</v>
      </c>
      <c r="H31" s="64"/>
      <c r="I31" s="64"/>
      <c r="J31" s="64"/>
      <c r="K31" s="60" t="s">
        <v>347</v>
      </c>
    </row>
    <row r="32" spans="1:11" ht="12.75">
      <c r="A32" s="73"/>
      <c r="B32" s="86" t="s">
        <v>352</v>
      </c>
      <c r="C32" s="31">
        <f>SUM(C33:C40)</f>
        <v>34000</v>
      </c>
      <c r="D32" s="31"/>
      <c r="E32" s="31">
        <f>SUM(E33:E40)</f>
        <v>34000</v>
      </c>
      <c r="F32" s="63"/>
      <c r="G32" s="72">
        <f>G33+G37+G40+G45</f>
        <v>35000</v>
      </c>
      <c r="H32" s="72">
        <f>H33+H37+H40+H45</f>
        <v>0</v>
      </c>
      <c r="I32" s="72">
        <f>I33+I37+I40+I45</f>
        <v>35000</v>
      </c>
      <c r="J32" s="64"/>
      <c r="K32" s="60"/>
    </row>
    <row r="33" spans="1:11" ht="38.25">
      <c r="A33" s="73">
        <v>1</v>
      </c>
      <c r="B33" s="87" t="s">
        <v>248</v>
      </c>
      <c r="C33" s="2">
        <v>4000</v>
      </c>
      <c r="D33" s="2"/>
      <c r="E33" s="2">
        <v>4000</v>
      </c>
      <c r="F33" s="63"/>
      <c r="G33" s="64">
        <v>4000</v>
      </c>
      <c r="H33" s="64"/>
      <c r="I33" s="64">
        <v>4000</v>
      </c>
      <c r="J33" s="64"/>
      <c r="K33" s="81" t="s">
        <v>353</v>
      </c>
    </row>
    <row r="34" spans="1:11" s="78" customFormat="1" ht="28.5" customHeight="1">
      <c r="A34" s="73">
        <v>1.1</v>
      </c>
      <c r="B34" s="87" t="s">
        <v>359</v>
      </c>
      <c r="C34" s="2"/>
      <c r="D34" s="2"/>
      <c r="E34" s="2"/>
      <c r="F34" s="63"/>
      <c r="G34" s="64">
        <v>1000</v>
      </c>
      <c r="H34" s="64"/>
      <c r="I34" s="64">
        <v>1000</v>
      </c>
      <c r="J34" s="64"/>
      <c r="K34" s="81" t="s">
        <v>353</v>
      </c>
    </row>
    <row r="35" spans="1:11" s="78" customFormat="1" ht="12.75">
      <c r="A35" s="73">
        <v>1.2</v>
      </c>
      <c r="B35" s="88" t="s">
        <v>365</v>
      </c>
      <c r="C35" s="2"/>
      <c r="D35" s="2"/>
      <c r="E35" s="2"/>
      <c r="F35" s="63"/>
      <c r="G35" s="64">
        <v>400</v>
      </c>
      <c r="H35" s="64"/>
      <c r="I35" s="64">
        <v>400</v>
      </c>
      <c r="J35" s="64"/>
      <c r="K35" s="81" t="s">
        <v>353</v>
      </c>
    </row>
    <row r="36" spans="1:11" s="78" customFormat="1" ht="12.75">
      <c r="A36" s="73">
        <v>1.3</v>
      </c>
      <c r="B36" s="87" t="s">
        <v>314</v>
      </c>
      <c r="C36" s="2"/>
      <c r="D36" s="2"/>
      <c r="E36" s="2"/>
      <c r="F36" s="63"/>
      <c r="G36" s="64">
        <v>2600</v>
      </c>
      <c r="H36" s="64"/>
      <c r="I36" s="64">
        <v>2600</v>
      </c>
      <c r="J36" s="64"/>
      <c r="K36" s="81" t="s">
        <v>353</v>
      </c>
    </row>
    <row r="37" spans="1:11" ht="25.5">
      <c r="A37" s="73">
        <v>2</v>
      </c>
      <c r="B37" s="74" t="s">
        <v>335</v>
      </c>
      <c r="C37" s="74">
        <v>25000</v>
      </c>
      <c r="D37" s="2"/>
      <c r="E37" s="74">
        <v>25000</v>
      </c>
      <c r="F37" s="63"/>
      <c r="G37" s="64">
        <v>25000</v>
      </c>
      <c r="H37" s="64"/>
      <c r="I37" s="64">
        <v>25000</v>
      </c>
      <c r="J37" s="64"/>
      <c r="K37" s="60" t="s">
        <v>347</v>
      </c>
    </row>
    <row r="38" spans="1:11" s="78" customFormat="1" ht="32.25" customHeight="1">
      <c r="A38" s="73">
        <v>2.1</v>
      </c>
      <c r="B38" s="74" t="s">
        <v>366</v>
      </c>
      <c r="C38" s="74"/>
      <c r="D38" s="2"/>
      <c r="E38" s="74"/>
      <c r="F38" s="63"/>
      <c r="G38" s="64">
        <v>10000</v>
      </c>
      <c r="H38" s="64"/>
      <c r="I38" s="64">
        <v>10000</v>
      </c>
      <c r="J38" s="64"/>
      <c r="K38" s="60" t="s">
        <v>347</v>
      </c>
    </row>
    <row r="39" spans="1:11" s="78" customFormat="1" ht="25.5">
      <c r="A39" s="73">
        <v>2.2</v>
      </c>
      <c r="B39" s="74" t="s">
        <v>336</v>
      </c>
      <c r="C39" s="74"/>
      <c r="D39" s="2"/>
      <c r="E39" s="74"/>
      <c r="F39" s="63"/>
      <c r="G39" s="64">
        <v>15000</v>
      </c>
      <c r="H39" s="64"/>
      <c r="I39" s="64">
        <v>15000</v>
      </c>
      <c r="J39" s="64"/>
      <c r="K39" s="60" t="s">
        <v>347</v>
      </c>
    </row>
    <row r="40" spans="1:11" ht="25.5">
      <c r="A40" s="73">
        <v>3</v>
      </c>
      <c r="B40" s="74" t="s">
        <v>390</v>
      </c>
      <c r="C40" s="74">
        <v>5000</v>
      </c>
      <c r="D40" s="2"/>
      <c r="E40" s="74">
        <v>5000</v>
      </c>
      <c r="F40" s="63"/>
      <c r="G40" s="64">
        <v>5000</v>
      </c>
      <c r="H40" s="64"/>
      <c r="I40" s="64">
        <v>5000</v>
      </c>
      <c r="J40" s="64"/>
      <c r="K40" s="60" t="s">
        <v>315</v>
      </c>
    </row>
    <row r="41" spans="1:11" s="78" customFormat="1" ht="25.5">
      <c r="A41" s="73">
        <v>3.1</v>
      </c>
      <c r="B41" s="89" t="s">
        <v>391</v>
      </c>
      <c r="C41" s="74"/>
      <c r="D41" s="2"/>
      <c r="E41" s="74"/>
      <c r="F41" s="63"/>
      <c r="G41" s="64">
        <v>1200</v>
      </c>
      <c r="H41" s="64"/>
      <c r="I41" s="64">
        <v>1200</v>
      </c>
      <c r="J41" s="64"/>
      <c r="K41" s="60" t="s">
        <v>315</v>
      </c>
    </row>
    <row r="42" spans="1:11" s="78" customFormat="1" ht="25.5">
      <c r="A42" s="73">
        <v>3.2</v>
      </c>
      <c r="B42" s="89" t="s">
        <v>241</v>
      </c>
      <c r="C42" s="74"/>
      <c r="D42" s="2"/>
      <c r="E42" s="74"/>
      <c r="F42" s="63"/>
      <c r="G42" s="64">
        <v>1100</v>
      </c>
      <c r="H42" s="64"/>
      <c r="I42" s="64">
        <v>1100</v>
      </c>
      <c r="J42" s="64"/>
      <c r="K42" s="60" t="s">
        <v>315</v>
      </c>
    </row>
    <row r="43" spans="1:11" s="78" customFormat="1" ht="25.5">
      <c r="A43" s="73">
        <v>3.3</v>
      </c>
      <c r="B43" s="89" t="s">
        <v>242</v>
      </c>
      <c r="C43" s="74"/>
      <c r="D43" s="2"/>
      <c r="E43" s="74"/>
      <c r="F43" s="63"/>
      <c r="G43" s="64">
        <v>1200</v>
      </c>
      <c r="H43" s="64"/>
      <c r="I43" s="64">
        <v>1200</v>
      </c>
      <c r="J43" s="64"/>
      <c r="K43" s="60" t="s">
        <v>315</v>
      </c>
    </row>
    <row r="44" spans="1:11" s="78" customFormat="1" ht="25.5">
      <c r="A44" s="73">
        <v>3.4</v>
      </c>
      <c r="B44" s="89" t="s">
        <v>360</v>
      </c>
      <c r="C44" s="74"/>
      <c r="D44" s="2"/>
      <c r="E44" s="74"/>
      <c r="F44" s="63"/>
      <c r="G44" s="64">
        <v>1500</v>
      </c>
      <c r="H44" s="64"/>
      <c r="I44" s="64">
        <v>1500</v>
      </c>
      <c r="J44" s="64"/>
      <c r="K44" s="60" t="s">
        <v>315</v>
      </c>
    </row>
    <row r="45" spans="1:11" ht="38.25">
      <c r="A45" s="73">
        <v>4</v>
      </c>
      <c r="B45" s="89" t="s">
        <v>249</v>
      </c>
      <c r="C45" s="74"/>
      <c r="D45" s="2"/>
      <c r="E45" s="74"/>
      <c r="F45" s="63"/>
      <c r="G45" s="64">
        <v>1000</v>
      </c>
      <c r="H45" s="64"/>
      <c r="I45" s="64">
        <v>1000</v>
      </c>
      <c r="J45" s="64"/>
      <c r="K45" s="60" t="s">
        <v>354</v>
      </c>
    </row>
    <row r="46" spans="1:11" ht="12.75">
      <c r="A46" s="58" t="s">
        <v>405</v>
      </c>
      <c r="B46" s="30" t="s">
        <v>383</v>
      </c>
      <c r="C46" s="31">
        <f>C47+C51+C55</f>
        <v>48700</v>
      </c>
      <c r="D46" s="31">
        <f>D47+D51+D55</f>
        <v>48700</v>
      </c>
      <c r="E46" s="31"/>
      <c r="F46" s="31"/>
      <c r="G46" s="31">
        <f>G47+G51+G55</f>
        <v>30800</v>
      </c>
      <c r="H46" s="31">
        <f>H47+H51+H55</f>
        <v>30800</v>
      </c>
      <c r="I46" s="64"/>
      <c r="J46" s="64"/>
      <c r="K46" s="60"/>
    </row>
    <row r="47" spans="1:11" ht="12.75">
      <c r="A47" s="58"/>
      <c r="B47" s="86" t="s">
        <v>415</v>
      </c>
      <c r="C47" s="31">
        <f>SUM(C48:C50)</f>
        <v>2700</v>
      </c>
      <c r="D47" s="31">
        <f>SUM(D48:D50)</f>
        <v>2700</v>
      </c>
      <c r="E47" s="31"/>
      <c r="F47" s="31"/>
      <c r="G47" s="31">
        <f>SUM(G48:G50)</f>
        <v>6500</v>
      </c>
      <c r="H47" s="31">
        <f>SUM(H48:H50)</f>
        <v>6500</v>
      </c>
      <c r="I47" s="64"/>
      <c r="J47" s="64"/>
      <c r="K47" s="60"/>
    </row>
    <row r="48" spans="1:11" ht="12.75">
      <c r="A48" s="62">
        <v>1</v>
      </c>
      <c r="B48" s="90" t="s">
        <v>370</v>
      </c>
      <c r="C48" s="2">
        <v>800</v>
      </c>
      <c r="D48" s="2">
        <v>800</v>
      </c>
      <c r="E48" s="63"/>
      <c r="F48" s="63"/>
      <c r="G48" s="64">
        <v>2800</v>
      </c>
      <c r="H48" s="64">
        <v>2800</v>
      </c>
      <c r="I48" s="64"/>
      <c r="J48" s="64"/>
      <c r="K48" s="60" t="s">
        <v>355</v>
      </c>
    </row>
    <row r="49" spans="1:11" ht="12.75">
      <c r="A49" s="62">
        <v>2</v>
      </c>
      <c r="B49" s="90" t="s">
        <v>361</v>
      </c>
      <c r="C49" s="2">
        <v>1500</v>
      </c>
      <c r="D49" s="2">
        <v>1500</v>
      </c>
      <c r="E49" s="63"/>
      <c r="F49" s="63"/>
      <c r="G49" s="64">
        <v>2500</v>
      </c>
      <c r="H49" s="64">
        <v>2500</v>
      </c>
      <c r="I49" s="64"/>
      <c r="J49" s="64"/>
      <c r="K49" s="60" t="s">
        <v>355</v>
      </c>
    </row>
    <row r="50" spans="1:11" ht="25.5">
      <c r="A50" s="62">
        <v>3</v>
      </c>
      <c r="B50" s="4" t="s">
        <v>367</v>
      </c>
      <c r="C50" s="5">
        <v>400</v>
      </c>
      <c r="D50" s="5">
        <v>400</v>
      </c>
      <c r="E50" s="63"/>
      <c r="F50" s="63"/>
      <c r="G50" s="64">
        <v>1200</v>
      </c>
      <c r="H50" s="64">
        <v>1200</v>
      </c>
      <c r="I50" s="64"/>
      <c r="J50" s="64"/>
      <c r="K50" s="81" t="s">
        <v>316</v>
      </c>
    </row>
    <row r="51" spans="1:11" ht="12.75">
      <c r="A51" s="62"/>
      <c r="B51" s="86" t="s">
        <v>303</v>
      </c>
      <c r="C51" s="31">
        <f>SUM(C52:C54)</f>
        <v>10000</v>
      </c>
      <c r="D51" s="31">
        <f>SUM(D52:D54)</f>
        <v>10000</v>
      </c>
      <c r="E51" s="31"/>
      <c r="F51" s="31"/>
      <c r="G51" s="31">
        <f>SUM(G52:G54)</f>
        <v>10100</v>
      </c>
      <c r="H51" s="31">
        <f>SUM(H52:H54)</f>
        <v>10100</v>
      </c>
      <c r="I51" s="64"/>
      <c r="J51" s="64"/>
      <c r="K51" s="60"/>
    </row>
    <row r="52" spans="1:11" s="70" customFormat="1" ht="25.5">
      <c r="A52" s="65">
        <v>1</v>
      </c>
      <c r="B52" s="91" t="s">
        <v>296</v>
      </c>
      <c r="C52" s="24">
        <v>5000</v>
      </c>
      <c r="D52" s="24">
        <v>5000</v>
      </c>
      <c r="E52" s="67"/>
      <c r="F52" s="67"/>
      <c r="G52" s="24">
        <v>5000</v>
      </c>
      <c r="H52" s="24">
        <v>5000</v>
      </c>
      <c r="I52" s="68"/>
      <c r="J52" s="68"/>
      <c r="K52" s="69" t="s">
        <v>297</v>
      </c>
    </row>
    <row r="53" spans="1:11" s="70" customFormat="1" ht="12.75">
      <c r="A53" s="65">
        <v>2</v>
      </c>
      <c r="B53" s="91" t="s">
        <v>371</v>
      </c>
      <c r="C53" s="24">
        <v>5000</v>
      </c>
      <c r="D53" s="24">
        <v>5000</v>
      </c>
      <c r="E53" s="67"/>
      <c r="F53" s="67"/>
      <c r="G53" s="24">
        <v>5000</v>
      </c>
      <c r="H53" s="24">
        <v>5000</v>
      </c>
      <c r="I53" s="68"/>
      <c r="J53" s="68"/>
      <c r="K53" s="69" t="s">
        <v>297</v>
      </c>
    </row>
    <row r="54" spans="1:11" ht="12.75">
      <c r="A54" s="62">
        <v>3</v>
      </c>
      <c r="B54" s="90" t="s">
        <v>337</v>
      </c>
      <c r="C54" s="2"/>
      <c r="D54" s="2"/>
      <c r="E54" s="63"/>
      <c r="F54" s="63"/>
      <c r="G54" s="64">
        <v>100</v>
      </c>
      <c r="H54" s="64">
        <v>100</v>
      </c>
      <c r="I54" s="64"/>
      <c r="J54" s="64"/>
      <c r="K54" s="60" t="s">
        <v>355</v>
      </c>
    </row>
    <row r="55" spans="1:11" ht="12.75">
      <c r="A55" s="58"/>
      <c r="B55" s="86" t="s">
        <v>352</v>
      </c>
      <c r="C55" s="31">
        <f>SUM(C56:C61)</f>
        <v>36000</v>
      </c>
      <c r="D55" s="31">
        <f>SUM(D56:D63)</f>
        <v>36000</v>
      </c>
      <c r="E55" s="31"/>
      <c r="F55" s="31"/>
      <c r="G55" s="31">
        <f>SUM(G56:G63)</f>
        <v>14200</v>
      </c>
      <c r="H55" s="31">
        <f>SUM(H56:H63)</f>
        <v>14200</v>
      </c>
      <c r="I55" s="64"/>
      <c r="J55" s="64"/>
      <c r="K55" s="60"/>
    </row>
    <row r="56" spans="1:11" ht="12.75">
      <c r="A56" s="62">
        <v>1</v>
      </c>
      <c r="B56" s="1" t="s">
        <v>298</v>
      </c>
      <c r="C56" s="2">
        <v>10000</v>
      </c>
      <c r="D56" s="2">
        <v>10000</v>
      </c>
      <c r="E56" s="63"/>
      <c r="F56" s="63"/>
      <c r="G56" s="64">
        <v>0</v>
      </c>
      <c r="H56" s="64"/>
      <c r="I56" s="64"/>
      <c r="J56" s="64"/>
      <c r="K56" s="60" t="s">
        <v>355</v>
      </c>
    </row>
    <row r="57" spans="1:11" ht="12.75">
      <c r="A57" s="62">
        <v>2</v>
      </c>
      <c r="B57" s="90" t="s">
        <v>328</v>
      </c>
      <c r="C57" s="2">
        <v>5000</v>
      </c>
      <c r="D57" s="2">
        <v>5000</v>
      </c>
      <c r="E57" s="63"/>
      <c r="F57" s="63"/>
      <c r="G57" s="64">
        <v>2000</v>
      </c>
      <c r="H57" s="64">
        <v>2000</v>
      </c>
      <c r="I57" s="64"/>
      <c r="J57" s="64"/>
      <c r="K57" s="60" t="s">
        <v>355</v>
      </c>
    </row>
    <row r="58" spans="1:11" ht="12.75">
      <c r="A58" s="62">
        <v>3</v>
      </c>
      <c r="B58" s="90" t="s">
        <v>329</v>
      </c>
      <c r="C58" s="2">
        <v>5000</v>
      </c>
      <c r="D58" s="2">
        <v>5000</v>
      </c>
      <c r="E58" s="63"/>
      <c r="F58" s="63"/>
      <c r="G58" s="64">
        <v>0</v>
      </c>
      <c r="H58" s="64"/>
      <c r="I58" s="64"/>
      <c r="J58" s="64"/>
      <c r="K58" s="60" t="s">
        <v>355</v>
      </c>
    </row>
    <row r="59" spans="1:11" ht="12.75">
      <c r="A59" s="62">
        <v>4</v>
      </c>
      <c r="B59" s="90" t="s">
        <v>243</v>
      </c>
      <c r="C59" s="2">
        <v>5000</v>
      </c>
      <c r="D59" s="2">
        <v>5000</v>
      </c>
      <c r="E59" s="63"/>
      <c r="F59" s="63"/>
      <c r="G59" s="64">
        <v>1000</v>
      </c>
      <c r="H59" s="64">
        <v>1000</v>
      </c>
      <c r="I59" s="64"/>
      <c r="J59" s="64"/>
      <c r="K59" s="60" t="s">
        <v>355</v>
      </c>
    </row>
    <row r="60" spans="1:11" ht="25.5">
      <c r="A60" s="62">
        <v>5</v>
      </c>
      <c r="B60" s="90" t="s">
        <v>362</v>
      </c>
      <c r="C60" s="2">
        <v>5000</v>
      </c>
      <c r="D60" s="2">
        <v>5000</v>
      </c>
      <c r="E60" s="63"/>
      <c r="F60" s="63"/>
      <c r="G60" s="64">
        <v>0</v>
      </c>
      <c r="H60" s="64"/>
      <c r="I60" s="64"/>
      <c r="J60" s="64"/>
      <c r="K60" s="60" t="s">
        <v>355</v>
      </c>
    </row>
    <row r="61" spans="1:11" s="70" customFormat="1" ht="12.75">
      <c r="A61" s="65">
        <v>6</v>
      </c>
      <c r="B61" s="25" t="s">
        <v>330</v>
      </c>
      <c r="C61" s="24">
        <v>6000</v>
      </c>
      <c r="D61" s="24">
        <v>6000</v>
      </c>
      <c r="E61" s="67"/>
      <c r="F61" s="67"/>
      <c r="G61" s="68">
        <v>6000</v>
      </c>
      <c r="H61" s="68">
        <v>6000</v>
      </c>
      <c r="I61" s="68"/>
      <c r="J61" s="68"/>
      <c r="K61" s="77" t="s">
        <v>317</v>
      </c>
    </row>
    <row r="62" spans="1:11" ht="12.75">
      <c r="A62" s="62">
        <v>7</v>
      </c>
      <c r="B62" s="1" t="s">
        <v>331</v>
      </c>
      <c r="C62" s="2"/>
      <c r="D62" s="2"/>
      <c r="E62" s="63"/>
      <c r="F62" s="63"/>
      <c r="G62" s="64">
        <v>1200</v>
      </c>
      <c r="H62" s="64">
        <v>1200</v>
      </c>
      <c r="I62" s="64"/>
      <c r="J62" s="64"/>
      <c r="K62" s="81" t="s">
        <v>316</v>
      </c>
    </row>
    <row r="63" spans="1:11" ht="25.5">
      <c r="A63" s="62">
        <v>8</v>
      </c>
      <c r="B63" s="1" t="s">
        <v>318</v>
      </c>
      <c r="C63" s="2"/>
      <c r="D63" s="2"/>
      <c r="E63" s="63"/>
      <c r="F63" s="63"/>
      <c r="G63" s="64">
        <v>4000</v>
      </c>
      <c r="H63" s="64">
        <v>4000</v>
      </c>
      <c r="I63" s="64"/>
      <c r="J63" s="64"/>
      <c r="K63" s="60" t="s">
        <v>355</v>
      </c>
    </row>
    <row r="64" spans="1:11" ht="12.75">
      <c r="A64" s="58" t="s">
        <v>406</v>
      </c>
      <c r="B64" s="30" t="s">
        <v>384</v>
      </c>
      <c r="C64" s="31">
        <f>C65+C68</f>
        <v>8500</v>
      </c>
      <c r="D64" s="31">
        <f>D65+D68</f>
        <v>8500</v>
      </c>
      <c r="E64" s="31"/>
      <c r="F64" s="31"/>
      <c r="G64" s="31">
        <f>G65+G68</f>
        <v>9360</v>
      </c>
      <c r="H64" s="31">
        <f>H65+H68</f>
        <v>9360</v>
      </c>
      <c r="I64" s="64"/>
      <c r="J64" s="64"/>
      <c r="K64" s="60"/>
    </row>
    <row r="65" spans="1:11" ht="12.75">
      <c r="A65" s="58"/>
      <c r="B65" s="86" t="s">
        <v>415</v>
      </c>
      <c r="C65" s="31">
        <f>SUM(C66:C67)</f>
        <v>1800</v>
      </c>
      <c r="D65" s="31">
        <f>SUM(D66:D67)</f>
        <v>1800</v>
      </c>
      <c r="E65" s="31"/>
      <c r="F65" s="31"/>
      <c r="G65" s="31">
        <f>SUM(G66:G67)</f>
        <v>2660</v>
      </c>
      <c r="H65" s="31">
        <f>SUM(H66:H67)</f>
        <v>2660</v>
      </c>
      <c r="I65" s="64"/>
      <c r="J65" s="64"/>
      <c r="K65" s="60"/>
    </row>
    <row r="66" spans="1:11" s="70" customFormat="1" ht="12.75">
      <c r="A66" s="65">
        <v>1</v>
      </c>
      <c r="B66" s="92" t="s">
        <v>250</v>
      </c>
      <c r="C66" s="24">
        <v>1800</v>
      </c>
      <c r="D66" s="24">
        <v>1800</v>
      </c>
      <c r="E66" s="67"/>
      <c r="F66" s="67"/>
      <c r="G66" s="68">
        <v>1800</v>
      </c>
      <c r="H66" s="68">
        <v>1800</v>
      </c>
      <c r="I66" s="68"/>
      <c r="J66" s="68"/>
      <c r="K66" s="69" t="s">
        <v>316</v>
      </c>
    </row>
    <row r="67" spans="1:11" ht="25.5">
      <c r="A67" s="62">
        <v>2</v>
      </c>
      <c r="B67" s="4" t="s">
        <v>368</v>
      </c>
      <c r="C67" s="2"/>
      <c r="D67" s="2"/>
      <c r="E67" s="63"/>
      <c r="F67" s="63"/>
      <c r="G67" s="64">
        <v>860</v>
      </c>
      <c r="H67" s="64">
        <v>860</v>
      </c>
      <c r="I67" s="64"/>
      <c r="J67" s="64"/>
      <c r="K67" s="60" t="s">
        <v>297</v>
      </c>
    </row>
    <row r="68" spans="1:11" ht="12.75">
      <c r="A68" s="58"/>
      <c r="B68" s="86" t="s">
        <v>352</v>
      </c>
      <c r="C68" s="31">
        <f>SUM(C69:C72)</f>
        <v>6700</v>
      </c>
      <c r="D68" s="31">
        <f>SUM(D69:D72)</f>
        <v>6700</v>
      </c>
      <c r="E68" s="31"/>
      <c r="F68" s="31"/>
      <c r="G68" s="31">
        <f>SUM(G69:G72)</f>
        <v>6700</v>
      </c>
      <c r="H68" s="31">
        <f>SUM(H69:H72)</f>
        <v>6700</v>
      </c>
      <c r="I68" s="64"/>
      <c r="J68" s="64"/>
      <c r="K68" s="60"/>
    </row>
    <row r="69" spans="1:11" s="70" customFormat="1" ht="38.25">
      <c r="A69" s="65">
        <v>1</v>
      </c>
      <c r="B69" s="25" t="s">
        <v>251</v>
      </c>
      <c r="C69" s="24">
        <v>2500</v>
      </c>
      <c r="D69" s="24">
        <v>2500</v>
      </c>
      <c r="E69" s="67"/>
      <c r="F69" s="67"/>
      <c r="G69" s="24">
        <v>2500</v>
      </c>
      <c r="H69" s="24">
        <v>2500</v>
      </c>
      <c r="I69" s="68"/>
      <c r="J69" s="68"/>
      <c r="K69" s="69" t="s">
        <v>316</v>
      </c>
    </row>
    <row r="70" spans="1:11" s="70" customFormat="1" ht="63.75">
      <c r="A70" s="65">
        <v>2</v>
      </c>
      <c r="B70" s="25" t="s">
        <v>372</v>
      </c>
      <c r="C70" s="24">
        <v>1200</v>
      </c>
      <c r="D70" s="24">
        <v>1200</v>
      </c>
      <c r="E70" s="67"/>
      <c r="F70" s="67"/>
      <c r="G70" s="24">
        <v>1200</v>
      </c>
      <c r="H70" s="24">
        <v>1200</v>
      </c>
      <c r="I70" s="68"/>
      <c r="J70" s="68"/>
      <c r="K70" s="69" t="s">
        <v>316</v>
      </c>
    </row>
    <row r="71" spans="1:11" s="70" customFormat="1" ht="25.5">
      <c r="A71" s="65">
        <v>3</v>
      </c>
      <c r="B71" s="25" t="s">
        <v>325</v>
      </c>
      <c r="C71" s="24">
        <v>1500</v>
      </c>
      <c r="D71" s="24">
        <v>1500</v>
      </c>
      <c r="E71" s="67"/>
      <c r="F71" s="67"/>
      <c r="G71" s="24">
        <v>1500</v>
      </c>
      <c r="H71" s="24">
        <v>1500</v>
      </c>
      <c r="I71" s="68"/>
      <c r="J71" s="68"/>
      <c r="K71" s="69" t="s">
        <v>316</v>
      </c>
    </row>
    <row r="72" spans="1:11" s="70" customFormat="1" ht="38.25">
      <c r="A72" s="65">
        <v>4</v>
      </c>
      <c r="B72" s="25" t="s">
        <v>332</v>
      </c>
      <c r="C72" s="24">
        <v>1500</v>
      </c>
      <c r="D72" s="24">
        <v>1500</v>
      </c>
      <c r="E72" s="67"/>
      <c r="F72" s="67"/>
      <c r="G72" s="24">
        <v>1500</v>
      </c>
      <c r="H72" s="24">
        <v>1500</v>
      </c>
      <c r="I72" s="68"/>
      <c r="J72" s="68"/>
      <c r="K72" s="69" t="s">
        <v>316</v>
      </c>
    </row>
    <row r="73" spans="1:11" ht="12.75">
      <c r="A73" s="58" t="s">
        <v>407</v>
      </c>
      <c r="B73" s="30" t="s">
        <v>288</v>
      </c>
      <c r="C73" s="31">
        <f>C76</f>
        <v>39000</v>
      </c>
      <c r="D73" s="31">
        <f>D76</f>
        <v>27000</v>
      </c>
      <c r="E73" s="31">
        <f>E76</f>
        <v>12000</v>
      </c>
      <c r="F73" s="63"/>
      <c r="G73" s="31">
        <f>G74+G76</f>
        <v>39500</v>
      </c>
      <c r="H73" s="31">
        <f>H74+H76</f>
        <v>27500</v>
      </c>
      <c r="I73" s="31">
        <f>I74+I76</f>
        <v>12000</v>
      </c>
      <c r="J73" s="64"/>
      <c r="K73" s="93"/>
    </row>
    <row r="74" spans="1:11" ht="12.75">
      <c r="A74" s="58"/>
      <c r="B74" s="33" t="s">
        <v>458</v>
      </c>
      <c r="C74" s="31"/>
      <c r="D74" s="31"/>
      <c r="E74" s="31"/>
      <c r="F74" s="63"/>
      <c r="G74" s="31">
        <v>500</v>
      </c>
      <c r="H74" s="31">
        <v>500</v>
      </c>
      <c r="I74" s="31"/>
      <c r="J74" s="64"/>
      <c r="K74" s="93"/>
    </row>
    <row r="75" spans="1:11" ht="12.75">
      <c r="A75" s="62"/>
      <c r="B75" s="94" t="s">
        <v>369</v>
      </c>
      <c r="C75" s="2"/>
      <c r="D75" s="2"/>
      <c r="E75" s="2"/>
      <c r="F75" s="63"/>
      <c r="G75" s="2">
        <v>500</v>
      </c>
      <c r="H75" s="2">
        <v>500</v>
      </c>
      <c r="I75" s="2"/>
      <c r="J75" s="64"/>
      <c r="K75" s="69" t="s">
        <v>356</v>
      </c>
    </row>
    <row r="76" spans="1:11" ht="12.75">
      <c r="A76" s="62"/>
      <c r="B76" s="33" t="s">
        <v>352</v>
      </c>
      <c r="C76" s="31">
        <f>SUM(C77:C79)</f>
        <v>39000</v>
      </c>
      <c r="D76" s="31">
        <f>SUM(D77:D79)</f>
        <v>27000</v>
      </c>
      <c r="E76" s="31">
        <f>SUM(E77:E79)</f>
        <v>12000</v>
      </c>
      <c r="F76" s="63"/>
      <c r="G76" s="31">
        <f>SUM(G77:G79)</f>
        <v>39000</v>
      </c>
      <c r="H76" s="31">
        <f>SUM(H77:H79)</f>
        <v>27000</v>
      </c>
      <c r="I76" s="31">
        <f>SUM(I77:I79)</f>
        <v>12000</v>
      </c>
      <c r="J76" s="64"/>
      <c r="K76" s="60"/>
    </row>
    <row r="77" spans="1:11" s="70" customFormat="1" ht="12.75">
      <c r="A77" s="65">
        <v>1</v>
      </c>
      <c r="B77" s="25" t="s">
        <v>304</v>
      </c>
      <c r="C77" s="24">
        <v>27000</v>
      </c>
      <c r="D77" s="24">
        <v>27000</v>
      </c>
      <c r="E77" s="67"/>
      <c r="F77" s="67"/>
      <c r="G77" s="24">
        <v>27000</v>
      </c>
      <c r="H77" s="24">
        <v>27000</v>
      </c>
      <c r="I77" s="68"/>
      <c r="J77" s="68"/>
      <c r="K77" s="77" t="s">
        <v>244</v>
      </c>
    </row>
    <row r="78" spans="1:11" s="70" customFormat="1" ht="12.75">
      <c r="A78" s="65">
        <v>2</v>
      </c>
      <c r="B78" s="95" t="s">
        <v>333</v>
      </c>
      <c r="C78" s="76">
        <v>8000</v>
      </c>
      <c r="D78" s="24"/>
      <c r="E78" s="67">
        <v>8000</v>
      </c>
      <c r="F78" s="67"/>
      <c r="G78" s="24">
        <v>8000</v>
      </c>
      <c r="H78" s="24"/>
      <c r="I78" s="68">
        <v>8000</v>
      </c>
      <c r="J78" s="68"/>
      <c r="K78" s="69" t="s">
        <v>399</v>
      </c>
    </row>
    <row r="79" spans="1:11" s="70" customFormat="1" ht="12.75">
      <c r="A79" s="75">
        <v>3</v>
      </c>
      <c r="B79" s="76" t="s">
        <v>305</v>
      </c>
      <c r="C79" s="76">
        <v>4000</v>
      </c>
      <c r="D79" s="24"/>
      <c r="E79" s="67">
        <v>4000</v>
      </c>
      <c r="F79" s="67"/>
      <c r="G79" s="24">
        <v>4000</v>
      </c>
      <c r="H79" s="24"/>
      <c r="I79" s="68">
        <v>4000</v>
      </c>
      <c r="J79" s="68"/>
      <c r="K79" s="69" t="s">
        <v>292</v>
      </c>
    </row>
    <row r="80" spans="1:11" ht="12.75">
      <c r="A80" s="58" t="s">
        <v>408</v>
      </c>
      <c r="B80" s="30" t="s">
        <v>289</v>
      </c>
      <c r="C80" s="31">
        <f>C81</f>
        <v>3000</v>
      </c>
      <c r="D80" s="31">
        <f>D81</f>
        <v>3000</v>
      </c>
      <c r="E80" s="63"/>
      <c r="F80" s="63"/>
      <c r="G80" s="31">
        <f>G81</f>
        <v>3000</v>
      </c>
      <c r="H80" s="31"/>
      <c r="I80" s="31">
        <f>I81</f>
        <v>3000</v>
      </c>
      <c r="J80" s="64"/>
      <c r="K80" s="60"/>
    </row>
    <row r="81" spans="1:11" ht="12.75">
      <c r="A81" s="58"/>
      <c r="B81" s="33" t="s">
        <v>352</v>
      </c>
      <c r="C81" s="31">
        <f>SUM(C82:C82)</f>
        <v>3000</v>
      </c>
      <c r="D81" s="31">
        <f>SUM(D82:D82)</f>
        <v>3000</v>
      </c>
      <c r="E81" s="63"/>
      <c r="F81" s="63"/>
      <c r="G81" s="31">
        <f>SUM(G82:G82)</f>
        <v>3000</v>
      </c>
      <c r="H81" s="31"/>
      <c r="I81" s="31">
        <f>SUM(I82:I82)</f>
        <v>3000</v>
      </c>
      <c r="J81" s="64"/>
      <c r="K81" s="93"/>
    </row>
    <row r="82" spans="1:11" ht="24">
      <c r="A82" s="62">
        <v>1</v>
      </c>
      <c r="B82" s="96" t="s">
        <v>306</v>
      </c>
      <c r="C82" s="2">
        <v>3000</v>
      </c>
      <c r="D82" s="2">
        <v>3000</v>
      </c>
      <c r="E82" s="63"/>
      <c r="F82" s="63"/>
      <c r="G82" s="2">
        <v>3000</v>
      </c>
      <c r="H82" s="2"/>
      <c r="I82" s="2">
        <v>3000</v>
      </c>
      <c r="J82" s="64"/>
      <c r="K82" s="97" t="s">
        <v>245</v>
      </c>
    </row>
    <row r="83" spans="1:11" ht="12.75">
      <c r="A83" s="93" t="s">
        <v>409</v>
      </c>
      <c r="B83" s="93" t="s">
        <v>378</v>
      </c>
      <c r="C83" s="72">
        <f>C84+C101</f>
        <v>51000</v>
      </c>
      <c r="D83" s="72">
        <f aca="true" t="shared" si="2" ref="D83:J83">D84+D101</f>
        <v>50000</v>
      </c>
      <c r="E83" s="72">
        <f t="shared" si="2"/>
        <v>1000</v>
      </c>
      <c r="F83" s="72">
        <f t="shared" si="2"/>
        <v>0</v>
      </c>
      <c r="G83" s="72">
        <f t="shared" si="2"/>
        <v>50100</v>
      </c>
      <c r="H83" s="72">
        <f t="shared" si="2"/>
        <v>49100</v>
      </c>
      <c r="I83" s="72">
        <f t="shared" si="2"/>
        <v>1000</v>
      </c>
      <c r="J83" s="72">
        <f t="shared" si="2"/>
        <v>0</v>
      </c>
      <c r="K83" s="60"/>
    </row>
    <row r="84" spans="1:11" s="99" customFormat="1" ht="15.75">
      <c r="A84" s="53"/>
      <c r="B84" s="53" t="s">
        <v>457</v>
      </c>
      <c r="C84" s="55">
        <f>C85+C99</f>
        <v>50000</v>
      </c>
      <c r="D84" s="55">
        <f aca="true" t="shared" si="3" ref="D84:J84">D85+D99</f>
        <v>50000</v>
      </c>
      <c r="E84" s="55">
        <f t="shared" si="3"/>
        <v>0</v>
      </c>
      <c r="F84" s="55">
        <f t="shared" si="3"/>
        <v>0</v>
      </c>
      <c r="G84" s="55">
        <f t="shared" si="3"/>
        <v>49100</v>
      </c>
      <c r="H84" s="55">
        <f t="shared" si="3"/>
        <v>49100</v>
      </c>
      <c r="I84" s="55">
        <f t="shared" si="3"/>
        <v>0</v>
      </c>
      <c r="J84" s="55">
        <f t="shared" si="3"/>
        <v>0</v>
      </c>
      <c r="K84" s="98"/>
    </row>
    <row r="85" spans="1:11" ht="12.75">
      <c r="A85" s="93"/>
      <c r="B85" s="33" t="s">
        <v>458</v>
      </c>
      <c r="C85" s="72">
        <f>SUM(C86:C98)</f>
        <v>40000</v>
      </c>
      <c r="D85" s="72">
        <f>SUM(D86:D98)</f>
        <v>40000</v>
      </c>
      <c r="E85" s="72">
        <f>SUM(E86:E98)</f>
        <v>0</v>
      </c>
      <c r="F85" s="72"/>
      <c r="G85" s="72">
        <f>SUM(G86:G98)</f>
        <v>44100</v>
      </c>
      <c r="H85" s="72">
        <f>SUM(H86:H98)</f>
        <v>44100</v>
      </c>
      <c r="I85" s="72">
        <f>SUM(I86:I98)</f>
        <v>0</v>
      </c>
      <c r="J85" s="64"/>
      <c r="K85" s="60"/>
    </row>
    <row r="86" spans="1:11" ht="12.75">
      <c r="A86" s="60">
        <v>1</v>
      </c>
      <c r="B86" s="1" t="s">
        <v>271</v>
      </c>
      <c r="C86" s="2">
        <v>1000</v>
      </c>
      <c r="D86" s="2">
        <v>1000</v>
      </c>
      <c r="E86" s="63"/>
      <c r="F86" s="63"/>
      <c r="G86" s="64">
        <v>1300</v>
      </c>
      <c r="H86" s="64">
        <v>1300</v>
      </c>
      <c r="I86" s="64"/>
      <c r="J86" s="64"/>
      <c r="K86" s="60" t="s">
        <v>307</v>
      </c>
    </row>
    <row r="87" spans="1:11" ht="12.75">
      <c r="A87" s="60">
        <v>2</v>
      </c>
      <c r="B87" s="1" t="s">
        <v>272</v>
      </c>
      <c r="C87" s="2">
        <v>1000</v>
      </c>
      <c r="D87" s="2">
        <v>1000</v>
      </c>
      <c r="E87" s="63"/>
      <c r="F87" s="63"/>
      <c r="G87" s="64">
        <v>1250</v>
      </c>
      <c r="H87" s="64">
        <v>1250</v>
      </c>
      <c r="I87" s="64"/>
      <c r="J87" s="64"/>
      <c r="K87" s="60" t="s">
        <v>307</v>
      </c>
    </row>
    <row r="88" spans="1:11" ht="12.75">
      <c r="A88" s="60">
        <v>3</v>
      </c>
      <c r="B88" s="1" t="s">
        <v>273</v>
      </c>
      <c r="C88" s="2">
        <v>1000</v>
      </c>
      <c r="D88" s="2">
        <v>1000</v>
      </c>
      <c r="E88" s="63"/>
      <c r="F88" s="63"/>
      <c r="G88" s="64">
        <v>1250</v>
      </c>
      <c r="H88" s="64">
        <v>1250</v>
      </c>
      <c r="I88" s="64"/>
      <c r="J88" s="64"/>
      <c r="K88" s="60" t="s">
        <v>307</v>
      </c>
    </row>
    <row r="89" spans="1:11" ht="12.75">
      <c r="A89" s="60">
        <v>4</v>
      </c>
      <c r="B89" s="1" t="s">
        <v>274</v>
      </c>
      <c r="C89" s="2">
        <v>1000</v>
      </c>
      <c r="D89" s="2">
        <v>1000</v>
      </c>
      <c r="E89" s="63"/>
      <c r="F89" s="63"/>
      <c r="G89" s="64">
        <v>1250</v>
      </c>
      <c r="H89" s="64">
        <v>1250</v>
      </c>
      <c r="I89" s="64"/>
      <c r="J89" s="64"/>
      <c r="K89" s="60" t="s">
        <v>307</v>
      </c>
    </row>
    <row r="90" spans="1:11" s="101" customFormat="1" ht="25.5">
      <c r="A90" s="81">
        <v>5</v>
      </c>
      <c r="B90" s="4" t="s">
        <v>275</v>
      </c>
      <c r="C90" s="5">
        <v>1000</v>
      </c>
      <c r="D90" s="5">
        <v>1000</v>
      </c>
      <c r="E90" s="81"/>
      <c r="F90" s="81"/>
      <c r="G90" s="82">
        <v>1250</v>
      </c>
      <c r="H90" s="82">
        <v>1250</v>
      </c>
      <c r="I90" s="100"/>
      <c r="J90" s="100"/>
      <c r="K90" s="81" t="s">
        <v>307</v>
      </c>
    </row>
    <row r="91" spans="1:11" ht="12.75">
      <c r="A91" s="60">
        <v>6</v>
      </c>
      <c r="B91" s="1" t="s">
        <v>276</v>
      </c>
      <c r="C91" s="2">
        <v>1000</v>
      </c>
      <c r="D91" s="2">
        <v>1000</v>
      </c>
      <c r="E91" s="63"/>
      <c r="F91" s="63"/>
      <c r="G91" s="64">
        <v>1200</v>
      </c>
      <c r="H91" s="64">
        <v>1200</v>
      </c>
      <c r="I91" s="64"/>
      <c r="J91" s="64"/>
      <c r="K91" s="60" t="s">
        <v>307</v>
      </c>
    </row>
    <row r="92" spans="1:11" ht="12.75">
      <c r="A92" s="60">
        <v>7</v>
      </c>
      <c r="B92" s="1" t="s">
        <v>338</v>
      </c>
      <c r="C92" s="2">
        <v>1000</v>
      </c>
      <c r="D92" s="2">
        <v>1000</v>
      </c>
      <c r="E92" s="63"/>
      <c r="F92" s="63"/>
      <c r="G92" s="64">
        <v>1200</v>
      </c>
      <c r="H92" s="64">
        <v>1200</v>
      </c>
      <c r="I92" s="64"/>
      <c r="J92" s="64"/>
      <c r="K92" s="60" t="s">
        <v>307</v>
      </c>
    </row>
    <row r="93" spans="1:11" ht="12.75">
      <c r="A93" s="60">
        <v>8</v>
      </c>
      <c r="B93" s="1" t="s">
        <v>277</v>
      </c>
      <c r="C93" s="2">
        <v>1000</v>
      </c>
      <c r="D93" s="2">
        <v>1000</v>
      </c>
      <c r="E93" s="63"/>
      <c r="F93" s="63"/>
      <c r="G93" s="64">
        <v>1200</v>
      </c>
      <c r="H93" s="64">
        <v>1200</v>
      </c>
      <c r="I93" s="64"/>
      <c r="J93" s="64"/>
      <c r="K93" s="60" t="s">
        <v>307</v>
      </c>
    </row>
    <row r="94" spans="1:11" ht="12.75">
      <c r="A94" s="60">
        <v>9</v>
      </c>
      <c r="B94" s="1" t="s">
        <v>279</v>
      </c>
      <c r="C94" s="2">
        <v>1000</v>
      </c>
      <c r="D94" s="2">
        <v>1000</v>
      </c>
      <c r="E94" s="63"/>
      <c r="F94" s="63"/>
      <c r="G94" s="64">
        <v>1200</v>
      </c>
      <c r="H94" s="64">
        <v>1200</v>
      </c>
      <c r="I94" s="64"/>
      <c r="J94" s="64"/>
      <c r="K94" s="60" t="s">
        <v>307</v>
      </c>
    </row>
    <row r="95" spans="1:11" ht="12.75">
      <c r="A95" s="60">
        <v>10</v>
      </c>
      <c r="B95" s="1" t="s">
        <v>410</v>
      </c>
      <c r="C95" s="2">
        <v>10000</v>
      </c>
      <c r="D95" s="2">
        <v>10000</v>
      </c>
      <c r="E95" s="63"/>
      <c r="F95" s="63"/>
      <c r="G95" s="64">
        <v>15000</v>
      </c>
      <c r="H95" s="64">
        <v>15000</v>
      </c>
      <c r="I95" s="64"/>
      <c r="J95" s="64"/>
      <c r="K95" s="60" t="s">
        <v>307</v>
      </c>
    </row>
    <row r="96" spans="1:11" ht="12.75">
      <c r="A96" s="60">
        <v>11</v>
      </c>
      <c r="B96" s="1" t="s">
        <v>392</v>
      </c>
      <c r="C96" s="2">
        <v>10000</v>
      </c>
      <c r="D96" s="2">
        <v>10000</v>
      </c>
      <c r="E96" s="63"/>
      <c r="F96" s="63"/>
      <c r="G96" s="64">
        <v>10000</v>
      </c>
      <c r="H96" s="64">
        <v>10000</v>
      </c>
      <c r="I96" s="64"/>
      <c r="J96" s="64"/>
      <c r="K96" s="60" t="s">
        <v>307</v>
      </c>
    </row>
    <row r="97" spans="1:11" ht="12.75">
      <c r="A97" s="60">
        <v>12</v>
      </c>
      <c r="B97" s="1" t="s">
        <v>472</v>
      </c>
      <c r="C97" s="2">
        <v>5000</v>
      </c>
      <c r="D97" s="2">
        <v>5000</v>
      </c>
      <c r="E97" s="63"/>
      <c r="F97" s="63"/>
      <c r="G97" s="64">
        <v>3000</v>
      </c>
      <c r="H97" s="64">
        <v>3000</v>
      </c>
      <c r="I97" s="64"/>
      <c r="J97" s="64"/>
      <c r="K97" s="60" t="s">
        <v>307</v>
      </c>
    </row>
    <row r="98" spans="1:11" ht="27.75" customHeight="1">
      <c r="A98" s="60">
        <v>13</v>
      </c>
      <c r="B98" s="26" t="s">
        <v>464</v>
      </c>
      <c r="C98" s="27">
        <v>6000</v>
      </c>
      <c r="D98" s="27">
        <v>6000</v>
      </c>
      <c r="E98" s="102"/>
      <c r="F98" s="63"/>
      <c r="G98" s="64">
        <v>5000</v>
      </c>
      <c r="H98" s="64">
        <v>5000</v>
      </c>
      <c r="I98" s="64"/>
      <c r="J98" s="64"/>
      <c r="K98" s="60" t="s">
        <v>268</v>
      </c>
    </row>
    <row r="99" spans="1:11" ht="12.75">
      <c r="A99" s="93"/>
      <c r="B99" s="33" t="s">
        <v>280</v>
      </c>
      <c r="C99" s="31">
        <f>SUM(C100:C100)</f>
        <v>10000</v>
      </c>
      <c r="D99" s="31">
        <f>SUM(D100:D100)</f>
        <v>10000</v>
      </c>
      <c r="E99" s="31"/>
      <c r="F99" s="31"/>
      <c r="G99" s="31">
        <f>SUM(G100:G100)</f>
        <v>5000</v>
      </c>
      <c r="H99" s="31">
        <f>SUM(H100:H100)</f>
        <v>5000</v>
      </c>
      <c r="I99" s="31"/>
      <c r="J99" s="64"/>
      <c r="K99" s="60"/>
    </row>
    <row r="100" spans="1:11" ht="12.75">
      <c r="A100" s="60">
        <v>1</v>
      </c>
      <c r="B100" s="1" t="s">
        <v>411</v>
      </c>
      <c r="C100" s="2">
        <v>10000</v>
      </c>
      <c r="D100" s="2">
        <v>10000</v>
      </c>
      <c r="E100" s="63"/>
      <c r="F100" s="63"/>
      <c r="G100" s="64">
        <v>5000</v>
      </c>
      <c r="H100" s="64">
        <v>5000</v>
      </c>
      <c r="I100" s="64"/>
      <c r="J100" s="64"/>
      <c r="K100" s="60" t="s">
        <v>307</v>
      </c>
    </row>
    <row r="101" spans="1:11" s="56" customFormat="1" ht="15.75">
      <c r="A101" s="53"/>
      <c r="B101" s="28" t="s">
        <v>459</v>
      </c>
      <c r="C101" s="29">
        <f>C102</f>
        <v>1000</v>
      </c>
      <c r="D101" s="29">
        <f aca="true" t="shared" si="4" ref="D101:J101">D102</f>
        <v>0</v>
      </c>
      <c r="E101" s="29">
        <f t="shared" si="4"/>
        <v>1000</v>
      </c>
      <c r="F101" s="29">
        <f t="shared" si="4"/>
        <v>0</v>
      </c>
      <c r="G101" s="29">
        <f t="shared" si="4"/>
        <v>1000</v>
      </c>
      <c r="H101" s="29">
        <f t="shared" si="4"/>
        <v>0</v>
      </c>
      <c r="I101" s="29">
        <f t="shared" si="4"/>
        <v>1000</v>
      </c>
      <c r="J101" s="29">
        <f t="shared" si="4"/>
        <v>0</v>
      </c>
      <c r="K101" s="53"/>
    </row>
    <row r="102" spans="1:11" ht="12.75">
      <c r="A102" s="60"/>
      <c r="B102" s="33" t="s">
        <v>458</v>
      </c>
      <c r="C102" s="31">
        <f>C103</f>
        <v>1000</v>
      </c>
      <c r="D102" s="31">
        <f aca="true" t="shared" si="5" ref="D102:J102">D103</f>
        <v>0</v>
      </c>
      <c r="E102" s="31">
        <f t="shared" si="5"/>
        <v>1000</v>
      </c>
      <c r="F102" s="31">
        <f t="shared" si="5"/>
        <v>0</v>
      </c>
      <c r="G102" s="31">
        <f t="shared" si="5"/>
        <v>1000</v>
      </c>
      <c r="H102" s="31">
        <f t="shared" si="5"/>
        <v>0</v>
      </c>
      <c r="I102" s="31">
        <f t="shared" si="5"/>
        <v>1000</v>
      </c>
      <c r="J102" s="31">
        <f t="shared" si="5"/>
        <v>0</v>
      </c>
      <c r="K102" s="60"/>
    </row>
    <row r="103" spans="1:11" s="70" customFormat="1" ht="12.75">
      <c r="A103" s="65"/>
      <c r="B103" s="25" t="s">
        <v>308</v>
      </c>
      <c r="C103" s="76">
        <v>1000</v>
      </c>
      <c r="D103" s="24"/>
      <c r="E103" s="67">
        <v>1000</v>
      </c>
      <c r="F103" s="67"/>
      <c r="G103" s="68">
        <v>1000</v>
      </c>
      <c r="H103" s="68"/>
      <c r="I103" s="68">
        <v>1000</v>
      </c>
      <c r="J103" s="68"/>
      <c r="K103" s="69" t="s">
        <v>307</v>
      </c>
    </row>
    <row r="104" spans="1:11" ht="12.75">
      <c r="A104" s="60"/>
      <c r="B104" s="1"/>
      <c r="C104" s="2"/>
      <c r="D104" s="2"/>
      <c r="E104" s="63"/>
      <c r="F104" s="63"/>
      <c r="G104" s="64"/>
      <c r="H104" s="64"/>
      <c r="I104" s="64"/>
      <c r="J104" s="64"/>
      <c r="K104" s="60"/>
    </row>
    <row r="105" spans="1:11" ht="12.75">
      <c r="A105" s="93" t="s">
        <v>412</v>
      </c>
      <c r="B105" s="30" t="s">
        <v>413</v>
      </c>
      <c r="C105" s="31">
        <f>C106+C109</f>
        <v>20000</v>
      </c>
      <c r="D105" s="31">
        <f aca="true" t="shared" si="6" ref="D105:I105">D106+D109</f>
        <v>7000</v>
      </c>
      <c r="E105" s="31">
        <f t="shared" si="6"/>
        <v>13000</v>
      </c>
      <c r="F105" s="31">
        <f t="shared" si="6"/>
        <v>0</v>
      </c>
      <c r="G105" s="31">
        <f t="shared" si="6"/>
        <v>14900</v>
      </c>
      <c r="H105" s="31">
        <f t="shared" si="6"/>
        <v>1900</v>
      </c>
      <c r="I105" s="31">
        <f t="shared" si="6"/>
        <v>13000</v>
      </c>
      <c r="J105" s="64"/>
      <c r="K105" s="60"/>
    </row>
    <row r="106" spans="1:11" ht="15.75">
      <c r="A106" s="93"/>
      <c r="B106" s="53" t="s">
        <v>457</v>
      </c>
      <c r="C106" s="31">
        <f>C107</f>
        <v>0</v>
      </c>
      <c r="D106" s="31">
        <f aca="true" t="shared" si="7" ref="D106:I106">D107</f>
        <v>0</v>
      </c>
      <c r="E106" s="31">
        <f t="shared" si="7"/>
        <v>0</v>
      </c>
      <c r="F106" s="31">
        <f t="shared" si="7"/>
        <v>0</v>
      </c>
      <c r="G106" s="31">
        <f t="shared" si="7"/>
        <v>900</v>
      </c>
      <c r="H106" s="31">
        <f t="shared" si="7"/>
        <v>900</v>
      </c>
      <c r="I106" s="31">
        <f t="shared" si="7"/>
        <v>0</v>
      </c>
      <c r="J106" s="64"/>
      <c r="K106" s="60"/>
    </row>
    <row r="107" spans="1:11" ht="12.75">
      <c r="A107" s="93"/>
      <c r="B107" s="33" t="s">
        <v>415</v>
      </c>
      <c r="C107" s="31"/>
      <c r="D107" s="31"/>
      <c r="E107" s="31"/>
      <c r="F107" s="31"/>
      <c r="G107" s="31">
        <v>900</v>
      </c>
      <c r="H107" s="31">
        <v>900</v>
      </c>
      <c r="I107" s="31"/>
      <c r="J107" s="64"/>
      <c r="K107" s="60"/>
    </row>
    <row r="108" spans="1:11" ht="12.75">
      <c r="A108" s="60">
        <v>1</v>
      </c>
      <c r="B108" s="1" t="s">
        <v>281</v>
      </c>
      <c r="C108" s="2"/>
      <c r="D108" s="2"/>
      <c r="E108" s="63"/>
      <c r="F108" s="63"/>
      <c r="G108" s="64">
        <v>900</v>
      </c>
      <c r="H108" s="64">
        <v>900</v>
      </c>
      <c r="I108" s="64"/>
      <c r="J108" s="64"/>
      <c r="K108" s="60" t="s">
        <v>394</v>
      </c>
    </row>
    <row r="109" spans="1:11" ht="15.75">
      <c r="A109" s="93"/>
      <c r="B109" s="28" t="s">
        <v>460</v>
      </c>
      <c r="C109" s="31">
        <f>C110+C113</f>
        <v>20000</v>
      </c>
      <c r="D109" s="31">
        <f aca="true" t="shared" si="8" ref="D109:I109">D110+D113</f>
        <v>7000</v>
      </c>
      <c r="E109" s="31">
        <f t="shared" si="8"/>
        <v>13000</v>
      </c>
      <c r="F109" s="31">
        <f t="shared" si="8"/>
        <v>0</v>
      </c>
      <c r="G109" s="31">
        <f t="shared" si="8"/>
        <v>14000</v>
      </c>
      <c r="H109" s="31">
        <f t="shared" si="8"/>
        <v>1000</v>
      </c>
      <c r="I109" s="31">
        <f t="shared" si="8"/>
        <v>13000</v>
      </c>
      <c r="J109" s="64"/>
      <c r="K109" s="60"/>
    </row>
    <row r="110" spans="1:11" ht="12.75">
      <c r="A110" s="93"/>
      <c r="B110" s="33" t="s">
        <v>282</v>
      </c>
      <c r="C110" s="31">
        <f>SUM(C111:C112)</f>
        <v>13000</v>
      </c>
      <c r="D110" s="31">
        <f>SUM(D111:D112)</f>
        <v>6000</v>
      </c>
      <c r="E110" s="31">
        <f>SUM(E111:E112)</f>
        <v>7000</v>
      </c>
      <c r="F110" s="31"/>
      <c r="G110" s="31">
        <f>SUM(G111:G112)</f>
        <v>7000</v>
      </c>
      <c r="H110" s="31">
        <f>SUM(H111:H112)</f>
        <v>0</v>
      </c>
      <c r="I110" s="31">
        <f>SUM(I111:I112)</f>
        <v>7000</v>
      </c>
      <c r="J110" s="64"/>
      <c r="K110" s="60"/>
    </row>
    <row r="111" spans="1:11" ht="12.75">
      <c r="A111" s="60">
        <v>1</v>
      </c>
      <c r="B111" s="1" t="s">
        <v>471</v>
      </c>
      <c r="C111" s="2">
        <v>6000</v>
      </c>
      <c r="D111" s="2">
        <v>6000</v>
      </c>
      <c r="E111" s="63"/>
      <c r="F111" s="63"/>
      <c r="G111" s="64">
        <v>0</v>
      </c>
      <c r="H111" s="64"/>
      <c r="I111" s="64"/>
      <c r="J111" s="64"/>
      <c r="K111" s="60" t="s">
        <v>394</v>
      </c>
    </row>
    <row r="112" spans="1:11" s="70" customFormat="1" ht="12.75">
      <c r="A112" s="69">
        <v>2</v>
      </c>
      <c r="B112" s="25" t="s">
        <v>414</v>
      </c>
      <c r="C112" s="24">
        <v>7000</v>
      </c>
      <c r="D112" s="24"/>
      <c r="E112" s="67">
        <v>7000</v>
      </c>
      <c r="F112" s="67"/>
      <c r="G112" s="68">
        <v>7000</v>
      </c>
      <c r="H112" s="68"/>
      <c r="I112" s="68">
        <v>7000</v>
      </c>
      <c r="J112" s="68"/>
      <c r="K112" s="69" t="s">
        <v>363</v>
      </c>
    </row>
    <row r="113" spans="1:11" s="70" customFormat="1" ht="12.75">
      <c r="A113" s="65"/>
      <c r="B113" s="34" t="s">
        <v>415</v>
      </c>
      <c r="C113" s="103">
        <f>SUM(C114:C116)</f>
        <v>7000</v>
      </c>
      <c r="D113" s="103">
        <f>SUM(D114:D116)</f>
        <v>1000</v>
      </c>
      <c r="E113" s="103">
        <f>SUM(E114:E116)</f>
        <v>6000</v>
      </c>
      <c r="F113" s="67"/>
      <c r="G113" s="103">
        <f>SUM(G114:G116)</f>
        <v>7000</v>
      </c>
      <c r="H113" s="103">
        <f>SUM(H114:H116)</f>
        <v>1000</v>
      </c>
      <c r="I113" s="103">
        <f>SUM(I114:I116)</f>
        <v>6000</v>
      </c>
      <c r="J113" s="68"/>
      <c r="K113" s="69"/>
    </row>
    <row r="114" spans="1:11" s="70" customFormat="1" ht="25.5">
      <c r="A114" s="65">
        <v>1</v>
      </c>
      <c r="B114" s="25" t="s">
        <v>319</v>
      </c>
      <c r="C114" s="76">
        <v>3000</v>
      </c>
      <c r="D114" s="103"/>
      <c r="E114" s="67">
        <v>3000</v>
      </c>
      <c r="F114" s="67"/>
      <c r="G114" s="24">
        <v>3000</v>
      </c>
      <c r="H114" s="103"/>
      <c r="I114" s="68">
        <v>3000</v>
      </c>
      <c r="J114" s="68"/>
      <c r="K114" s="69" t="s">
        <v>270</v>
      </c>
    </row>
    <row r="115" spans="1:11" s="70" customFormat="1" ht="12.75">
      <c r="A115" s="65">
        <v>2</v>
      </c>
      <c r="B115" s="25" t="s">
        <v>339</v>
      </c>
      <c r="C115" s="24">
        <v>1000</v>
      </c>
      <c r="D115" s="24">
        <v>1000</v>
      </c>
      <c r="E115" s="67"/>
      <c r="F115" s="67"/>
      <c r="G115" s="24">
        <v>1000</v>
      </c>
      <c r="H115" s="24">
        <v>1000</v>
      </c>
      <c r="I115" s="68"/>
      <c r="J115" s="68"/>
      <c r="K115" s="69" t="s">
        <v>297</v>
      </c>
    </row>
    <row r="116" spans="1:11" s="70" customFormat="1" ht="12.75">
      <c r="A116" s="65">
        <v>3</v>
      </c>
      <c r="B116" s="25" t="s">
        <v>416</v>
      </c>
      <c r="C116" s="24">
        <v>3000</v>
      </c>
      <c r="D116" s="24"/>
      <c r="E116" s="67">
        <v>3000</v>
      </c>
      <c r="F116" s="67"/>
      <c r="G116" s="24">
        <v>3000</v>
      </c>
      <c r="H116" s="24"/>
      <c r="I116" s="68">
        <v>3000</v>
      </c>
      <c r="J116" s="68"/>
      <c r="K116" s="69" t="s">
        <v>293</v>
      </c>
    </row>
    <row r="117" spans="1:11" ht="12.75">
      <c r="A117" s="93" t="s">
        <v>417</v>
      </c>
      <c r="B117" s="30" t="s">
        <v>286</v>
      </c>
      <c r="C117" s="31">
        <f>C118</f>
        <v>8770</v>
      </c>
      <c r="D117" s="31">
        <f>D118</f>
        <v>7000</v>
      </c>
      <c r="E117" s="31">
        <f>E118</f>
        <v>1770</v>
      </c>
      <c r="F117" s="31"/>
      <c r="G117" s="31">
        <f>G118</f>
        <v>5570</v>
      </c>
      <c r="H117" s="31">
        <f>H118</f>
        <v>3800</v>
      </c>
      <c r="I117" s="31">
        <f>I118</f>
        <v>1770</v>
      </c>
      <c r="J117" s="64"/>
      <c r="K117" s="93"/>
    </row>
    <row r="118" spans="1:11" ht="12.75">
      <c r="A118" s="93"/>
      <c r="B118" s="33" t="s">
        <v>352</v>
      </c>
      <c r="C118" s="31">
        <f>SUM(C119:C123)</f>
        <v>8770</v>
      </c>
      <c r="D118" s="31">
        <f>SUM(D119:D123)</f>
        <v>7000</v>
      </c>
      <c r="E118" s="31">
        <f>SUM(E119:E123)</f>
        <v>1770</v>
      </c>
      <c r="F118" s="63"/>
      <c r="G118" s="72">
        <f>G119+G120+G123</f>
        <v>5570</v>
      </c>
      <c r="H118" s="72">
        <f>H119+H120+H123</f>
        <v>3800</v>
      </c>
      <c r="I118" s="72">
        <f>I119+I120+I123</f>
        <v>1770</v>
      </c>
      <c r="J118" s="64"/>
      <c r="K118" s="93"/>
    </row>
    <row r="119" spans="1:11" s="70" customFormat="1" ht="12.75">
      <c r="A119" s="69">
        <v>1</v>
      </c>
      <c r="B119" s="25" t="s">
        <v>309</v>
      </c>
      <c r="C119" s="24">
        <v>1800</v>
      </c>
      <c r="D119" s="24">
        <v>1800</v>
      </c>
      <c r="E119" s="67"/>
      <c r="F119" s="67"/>
      <c r="G119" s="68">
        <v>1800</v>
      </c>
      <c r="H119" s="68">
        <v>1800</v>
      </c>
      <c r="I119" s="68"/>
      <c r="J119" s="68"/>
      <c r="K119" s="69" t="s">
        <v>395</v>
      </c>
    </row>
    <row r="120" spans="1:11" ht="12.75">
      <c r="A120" s="60">
        <v>2</v>
      </c>
      <c r="B120" s="1" t="s">
        <v>357</v>
      </c>
      <c r="C120" s="2">
        <v>5200</v>
      </c>
      <c r="D120" s="2">
        <v>5200</v>
      </c>
      <c r="E120" s="63"/>
      <c r="F120" s="63"/>
      <c r="G120" s="64">
        <v>2000</v>
      </c>
      <c r="H120" s="64">
        <v>2000</v>
      </c>
      <c r="I120" s="64"/>
      <c r="J120" s="64"/>
      <c r="K120" s="60"/>
    </row>
    <row r="121" spans="1:11" s="78" customFormat="1" ht="25.5">
      <c r="A121" s="60">
        <v>2.1</v>
      </c>
      <c r="B121" s="1" t="s">
        <v>252</v>
      </c>
      <c r="C121" s="2"/>
      <c r="D121" s="2"/>
      <c r="E121" s="63"/>
      <c r="F121" s="63"/>
      <c r="G121" s="64">
        <v>500</v>
      </c>
      <c r="H121" s="64">
        <v>500</v>
      </c>
      <c r="I121" s="64"/>
      <c r="J121" s="64"/>
      <c r="K121" s="60" t="s">
        <v>340</v>
      </c>
    </row>
    <row r="122" spans="1:11" s="78" customFormat="1" ht="12.75">
      <c r="A122" s="60">
        <v>2.2</v>
      </c>
      <c r="B122" s="1" t="s">
        <v>373</v>
      </c>
      <c r="C122" s="2"/>
      <c r="D122" s="2"/>
      <c r="E122" s="63"/>
      <c r="F122" s="63"/>
      <c r="G122" s="64">
        <v>1500</v>
      </c>
      <c r="H122" s="64">
        <v>1500</v>
      </c>
      <c r="I122" s="64"/>
      <c r="J122" s="64"/>
      <c r="K122" s="60" t="s">
        <v>307</v>
      </c>
    </row>
    <row r="123" spans="1:11" s="70" customFormat="1" ht="12.75">
      <c r="A123" s="69">
        <v>3</v>
      </c>
      <c r="B123" s="76" t="s">
        <v>344</v>
      </c>
      <c r="C123" s="76">
        <v>1770</v>
      </c>
      <c r="D123" s="24"/>
      <c r="E123" s="67">
        <v>1770</v>
      </c>
      <c r="F123" s="67"/>
      <c r="G123" s="68">
        <v>1770</v>
      </c>
      <c r="H123" s="68"/>
      <c r="I123" s="68">
        <v>1770</v>
      </c>
      <c r="J123" s="68"/>
      <c r="K123" s="69" t="s">
        <v>341</v>
      </c>
    </row>
    <row r="124" spans="1:11" ht="12.75">
      <c r="A124" s="93" t="s">
        <v>418</v>
      </c>
      <c r="B124" s="30" t="s">
        <v>380</v>
      </c>
      <c r="C124" s="31">
        <f>C128+C125</f>
        <v>14700</v>
      </c>
      <c r="D124" s="31">
        <f>D128+D125</f>
        <v>4700</v>
      </c>
      <c r="E124" s="31">
        <f>E128+E125</f>
        <v>10000</v>
      </c>
      <c r="F124" s="31"/>
      <c r="G124" s="31">
        <f>G128+G125</f>
        <v>26160</v>
      </c>
      <c r="H124" s="31">
        <f>H128+H125</f>
        <v>16160</v>
      </c>
      <c r="I124" s="31">
        <f>I128+I125</f>
        <v>10000</v>
      </c>
      <c r="J124" s="64"/>
      <c r="K124" s="93"/>
    </row>
    <row r="125" spans="1:11" ht="12.75">
      <c r="A125" s="93"/>
      <c r="B125" s="33" t="s">
        <v>415</v>
      </c>
      <c r="C125" s="31">
        <f>SUM(C126:C127)</f>
        <v>10000</v>
      </c>
      <c r="D125" s="31">
        <f aca="true" t="shared" si="9" ref="D125:I125">SUM(D126:D127)</f>
        <v>0</v>
      </c>
      <c r="E125" s="31">
        <f t="shared" si="9"/>
        <v>10000</v>
      </c>
      <c r="F125" s="31"/>
      <c r="G125" s="31">
        <f t="shared" si="9"/>
        <v>10000</v>
      </c>
      <c r="H125" s="31"/>
      <c r="I125" s="31">
        <f t="shared" si="9"/>
        <v>10000</v>
      </c>
      <c r="J125" s="64"/>
      <c r="K125" s="93"/>
    </row>
    <row r="126" spans="1:11" ht="12.75">
      <c r="A126" s="73">
        <v>1</v>
      </c>
      <c r="B126" s="74" t="s">
        <v>320</v>
      </c>
      <c r="C126" s="74">
        <v>10000</v>
      </c>
      <c r="D126" s="31"/>
      <c r="E126" s="63">
        <v>10000</v>
      </c>
      <c r="F126" s="63"/>
      <c r="G126" s="64">
        <v>6000</v>
      </c>
      <c r="H126" s="64"/>
      <c r="I126" s="64">
        <v>6000</v>
      </c>
      <c r="J126" s="64"/>
      <c r="K126" s="60" t="s">
        <v>294</v>
      </c>
    </row>
    <row r="127" spans="1:11" ht="12.75">
      <c r="A127" s="73">
        <v>2</v>
      </c>
      <c r="B127" s="74" t="s">
        <v>321</v>
      </c>
      <c r="C127" s="74"/>
      <c r="D127" s="31"/>
      <c r="E127" s="63"/>
      <c r="F127" s="63"/>
      <c r="G127" s="64">
        <v>4000</v>
      </c>
      <c r="H127" s="64"/>
      <c r="I127" s="64">
        <v>4000</v>
      </c>
      <c r="J127" s="64"/>
      <c r="K127" s="60" t="s">
        <v>294</v>
      </c>
    </row>
    <row r="128" spans="1:11" ht="12.75">
      <c r="A128" s="60"/>
      <c r="B128" s="86" t="s">
        <v>303</v>
      </c>
      <c r="C128" s="31">
        <f aca="true" t="shared" si="10" ref="C128:H128">SUM(C129:C131)</f>
        <v>4700</v>
      </c>
      <c r="D128" s="31">
        <f t="shared" si="10"/>
        <v>4700</v>
      </c>
      <c r="E128" s="31">
        <f t="shared" si="10"/>
        <v>0</v>
      </c>
      <c r="F128" s="31">
        <f t="shared" si="10"/>
        <v>0</v>
      </c>
      <c r="G128" s="31">
        <f t="shared" si="10"/>
        <v>16160</v>
      </c>
      <c r="H128" s="31">
        <f t="shared" si="10"/>
        <v>16160</v>
      </c>
      <c r="I128" s="31"/>
      <c r="J128" s="64"/>
      <c r="K128" s="60"/>
    </row>
    <row r="129" spans="1:11" ht="12.75">
      <c r="A129" s="60">
        <v>1</v>
      </c>
      <c r="B129" s="1" t="s">
        <v>345</v>
      </c>
      <c r="C129" s="2">
        <v>2700</v>
      </c>
      <c r="D129" s="2">
        <v>2700</v>
      </c>
      <c r="E129" s="63"/>
      <c r="F129" s="63"/>
      <c r="G129" s="64">
        <v>3710</v>
      </c>
      <c r="H129" s="64">
        <v>3710</v>
      </c>
      <c r="I129" s="64"/>
      <c r="J129" s="64"/>
      <c r="K129" s="60" t="s">
        <v>294</v>
      </c>
    </row>
    <row r="130" spans="1:11" ht="12.75">
      <c r="A130" s="60">
        <v>2</v>
      </c>
      <c r="B130" s="1" t="s">
        <v>310</v>
      </c>
      <c r="C130" s="2">
        <v>2000</v>
      </c>
      <c r="D130" s="2">
        <v>2000</v>
      </c>
      <c r="E130" s="63"/>
      <c r="F130" s="63"/>
      <c r="G130" s="64">
        <v>2850</v>
      </c>
      <c r="H130" s="64">
        <v>2850</v>
      </c>
      <c r="I130" s="64"/>
      <c r="J130" s="64"/>
      <c r="K130" s="60" t="s">
        <v>294</v>
      </c>
    </row>
    <row r="131" spans="1:11" ht="12.75">
      <c r="A131" s="60">
        <v>3</v>
      </c>
      <c r="B131" s="1" t="s">
        <v>334</v>
      </c>
      <c r="C131" s="2"/>
      <c r="D131" s="2"/>
      <c r="E131" s="63"/>
      <c r="F131" s="63"/>
      <c r="G131" s="64">
        <v>9600</v>
      </c>
      <c r="H131" s="64">
        <v>9600</v>
      </c>
      <c r="I131" s="64"/>
      <c r="J131" s="64"/>
      <c r="K131" s="60" t="s">
        <v>297</v>
      </c>
    </row>
    <row r="132" spans="1:11" ht="12.75">
      <c r="A132" s="93" t="s">
        <v>419</v>
      </c>
      <c r="B132" s="30" t="s">
        <v>420</v>
      </c>
      <c r="C132" s="31">
        <f>C133</f>
        <v>1200</v>
      </c>
      <c r="D132" s="31">
        <f>D133</f>
        <v>1200</v>
      </c>
      <c r="E132" s="31"/>
      <c r="F132" s="31"/>
      <c r="G132" s="31">
        <f>G133</f>
        <v>1500</v>
      </c>
      <c r="H132" s="31">
        <f>H133</f>
        <v>1500</v>
      </c>
      <c r="I132" s="64"/>
      <c r="J132" s="64"/>
      <c r="K132" s="93"/>
    </row>
    <row r="133" spans="1:11" ht="12.75">
      <c r="A133" s="60"/>
      <c r="B133" s="33" t="s">
        <v>352</v>
      </c>
      <c r="C133" s="31">
        <f>SUM(C134:C134)</f>
        <v>1200</v>
      </c>
      <c r="D133" s="31">
        <f>SUM(D134:D134)</f>
        <v>1200</v>
      </c>
      <c r="E133" s="31"/>
      <c r="F133" s="31"/>
      <c r="G133" s="31">
        <f>SUM(G134:G134)</f>
        <v>1500</v>
      </c>
      <c r="H133" s="31">
        <f>SUM(H134:H134)</f>
        <v>1500</v>
      </c>
      <c r="I133" s="64"/>
      <c r="J133" s="64"/>
      <c r="K133" s="60"/>
    </row>
    <row r="134" spans="1:11" ht="12.75">
      <c r="A134" s="60">
        <v>1</v>
      </c>
      <c r="B134" s="1" t="s">
        <v>421</v>
      </c>
      <c r="C134" s="2">
        <v>1200</v>
      </c>
      <c r="D134" s="2">
        <v>1200</v>
      </c>
      <c r="E134" s="63"/>
      <c r="F134" s="63"/>
      <c r="G134" s="64">
        <v>1500</v>
      </c>
      <c r="H134" s="64">
        <v>1500</v>
      </c>
      <c r="I134" s="64"/>
      <c r="J134" s="64"/>
      <c r="K134" s="60" t="s">
        <v>398</v>
      </c>
    </row>
    <row r="135" spans="1:11" ht="12.75">
      <c r="A135" s="93" t="s">
        <v>422</v>
      </c>
      <c r="B135" s="93" t="s">
        <v>379</v>
      </c>
      <c r="C135" s="72">
        <f>C136</f>
        <v>6860</v>
      </c>
      <c r="D135" s="72">
        <f>D136</f>
        <v>6860</v>
      </c>
      <c r="E135" s="72"/>
      <c r="F135" s="72"/>
      <c r="G135" s="72">
        <f>G136</f>
        <v>2260</v>
      </c>
      <c r="H135" s="72">
        <f>H136</f>
        <v>2260</v>
      </c>
      <c r="I135" s="64"/>
      <c r="J135" s="64"/>
      <c r="K135" s="93"/>
    </row>
    <row r="136" spans="1:11" ht="12.75">
      <c r="A136" s="60"/>
      <c r="B136" s="33" t="s">
        <v>352</v>
      </c>
      <c r="C136" s="31">
        <f>SUM(C137:C139)</f>
        <v>6860</v>
      </c>
      <c r="D136" s="31">
        <f>SUM(D137:D139)</f>
        <v>6860</v>
      </c>
      <c r="E136" s="31"/>
      <c r="F136" s="31"/>
      <c r="G136" s="31">
        <f>SUM(G137:G139)</f>
        <v>2260</v>
      </c>
      <c r="H136" s="31">
        <f>SUM(H137:H139)</f>
        <v>2260</v>
      </c>
      <c r="I136" s="64"/>
      <c r="J136" s="64"/>
      <c r="K136" s="60"/>
    </row>
    <row r="137" spans="1:11" ht="12.75">
      <c r="A137" s="60">
        <v>1</v>
      </c>
      <c r="B137" s="63" t="s">
        <v>295</v>
      </c>
      <c r="C137" s="64">
        <v>6000</v>
      </c>
      <c r="D137" s="64">
        <v>6000</v>
      </c>
      <c r="E137" s="63"/>
      <c r="F137" s="63"/>
      <c r="G137" s="64">
        <v>0</v>
      </c>
      <c r="H137" s="64">
        <v>0</v>
      </c>
      <c r="I137" s="64"/>
      <c r="J137" s="64"/>
      <c r="K137" s="60" t="s">
        <v>322</v>
      </c>
    </row>
    <row r="138" spans="1:11" ht="12.75">
      <c r="A138" s="60">
        <v>2</v>
      </c>
      <c r="B138" s="3" t="s">
        <v>285</v>
      </c>
      <c r="C138" s="64">
        <v>860</v>
      </c>
      <c r="D138" s="64">
        <v>860</v>
      </c>
      <c r="E138" s="63"/>
      <c r="F138" s="63"/>
      <c r="G138" s="64">
        <v>860</v>
      </c>
      <c r="H138" s="64">
        <v>860</v>
      </c>
      <c r="I138" s="64"/>
      <c r="J138" s="64"/>
      <c r="K138" s="60" t="s">
        <v>342</v>
      </c>
    </row>
    <row r="139" spans="1:11" ht="12.75">
      <c r="A139" s="60">
        <v>3</v>
      </c>
      <c r="B139" s="3" t="s">
        <v>278</v>
      </c>
      <c r="C139" s="64"/>
      <c r="D139" s="64"/>
      <c r="E139" s="63"/>
      <c r="F139" s="63"/>
      <c r="G139" s="64">
        <v>1400</v>
      </c>
      <c r="H139" s="64">
        <v>1400</v>
      </c>
      <c r="I139" s="64"/>
      <c r="J139" s="64"/>
      <c r="K139" s="60" t="s">
        <v>342</v>
      </c>
    </row>
    <row r="140" spans="1:11" ht="12.75">
      <c r="A140" s="93" t="s">
        <v>424</v>
      </c>
      <c r="B140" s="32" t="s">
        <v>423</v>
      </c>
      <c r="C140" s="72">
        <v>11600</v>
      </c>
      <c r="D140" s="72">
        <v>11600</v>
      </c>
      <c r="E140" s="63"/>
      <c r="F140" s="63"/>
      <c r="G140" s="72">
        <v>12000</v>
      </c>
      <c r="H140" s="72">
        <v>12000</v>
      </c>
      <c r="I140" s="64"/>
      <c r="J140" s="64"/>
      <c r="K140" s="60"/>
    </row>
    <row r="141" spans="1:11" s="104" customFormat="1" ht="12.75">
      <c r="A141" s="93" t="s">
        <v>427</v>
      </c>
      <c r="B141" s="93" t="s">
        <v>374</v>
      </c>
      <c r="C141" s="72">
        <v>55000</v>
      </c>
      <c r="D141" s="72"/>
      <c r="E141" s="72"/>
      <c r="F141" s="72">
        <v>55000</v>
      </c>
      <c r="G141" s="72">
        <v>55000</v>
      </c>
      <c r="H141" s="72"/>
      <c r="I141" s="72"/>
      <c r="J141" s="72">
        <v>55000</v>
      </c>
      <c r="K141" s="60"/>
    </row>
    <row r="142" spans="1:11" s="56" customFormat="1" ht="15.75">
      <c r="A142" s="53" t="s">
        <v>425</v>
      </c>
      <c r="B142" s="54" t="s">
        <v>267</v>
      </c>
      <c r="C142" s="55">
        <v>38570</v>
      </c>
      <c r="D142" s="55">
        <v>38570</v>
      </c>
      <c r="E142" s="54"/>
      <c r="F142" s="54"/>
      <c r="G142" s="55">
        <v>67750</v>
      </c>
      <c r="H142" s="55">
        <v>67750</v>
      </c>
      <c r="I142" s="55"/>
      <c r="J142" s="55"/>
      <c r="K142" s="54"/>
    </row>
    <row r="143" spans="1:11" s="56" customFormat="1" ht="15.75">
      <c r="A143" s="53" t="s">
        <v>426</v>
      </c>
      <c r="B143" s="54" t="s">
        <v>389</v>
      </c>
      <c r="C143" s="55">
        <f aca="true" t="shared" si="11" ref="C143:H143">C144+C146+C148+C150+C152+C154+C156+C158</f>
        <v>68000</v>
      </c>
      <c r="D143" s="55">
        <f t="shared" si="11"/>
        <v>68000</v>
      </c>
      <c r="E143" s="55">
        <f t="shared" si="11"/>
        <v>0</v>
      </c>
      <c r="F143" s="55">
        <f t="shared" si="11"/>
        <v>0</v>
      </c>
      <c r="G143" s="55">
        <f t="shared" si="11"/>
        <v>95400</v>
      </c>
      <c r="H143" s="55">
        <f t="shared" si="11"/>
        <v>95400</v>
      </c>
      <c r="I143" s="55"/>
      <c r="J143" s="55"/>
      <c r="K143" s="54"/>
    </row>
    <row r="144" spans="1:11" s="104" customFormat="1" ht="12.75">
      <c r="A144" s="93" t="s">
        <v>403</v>
      </c>
      <c r="B144" s="105" t="s">
        <v>376</v>
      </c>
      <c r="C144" s="72">
        <v>13500</v>
      </c>
      <c r="D144" s="72">
        <v>13500</v>
      </c>
      <c r="E144" s="72"/>
      <c r="F144" s="72"/>
      <c r="G144" s="72">
        <v>15400</v>
      </c>
      <c r="H144" s="72">
        <v>15400</v>
      </c>
      <c r="I144" s="72"/>
      <c r="J144" s="72"/>
      <c r="K144" s="105"/>
    </row>
    <row r="145" spans="1:11" ht="12.75">
      <c r="A145" s="60">
        <v>1</v>
      </c>
      <c r="B145" s="63" t="s">
        <v>283</v>
      </c>
      <c r="C145" s="64">
        <v>13500</v>
      </c>
      <c r="D145" s="64">
        <v>13500</v>
      </c>
      <c r="E145" s="64"/>
      <c r="F145" s="64"/>
      <c r="G145" s="64">
        <v>15400</v>
      </c>
      <c r="H145" s="64">
        <v>15400</v>
      </c>
      <c r="I145" s="64"/>
      <c r="J145" s="64"/>
      <c r="K145" s="63"/>
    </row>
    <row r="146" spans="1:11" s="104" customFormat="1" ht="12.75">
      <c r="A146" s="93" t="s">
        <v>404</v>
      </c>
      <c r="B146" s="105" t="s">
        <v>387</v>
      </c>
      <c r="C146" s="72">
        <v>4700</v>
      </c>
      <c r="D146" s="72">
        <v>4700</v>
      </c>
      <c r="E146" s="72"/>
      <c r="F146" s="72"/>
      <c r="G146" s="72">
        <v>6150</v>
      </c>
      <c r="H146" s="72">
        <v>6150</v>
      </c>
      <c r="I146" s="72"/>
      <c r="J146" s="72"/>
      <c r="K146" s="105"/>
    </row>
    <row r="147" spans="1:11" ht="12.75">
      <c r="A147" s="60">
        <v>1</v>
      </c>
      <c r="B147" s="63" t="s">
        <v>283</v>
      </c>
      <c r="C147" s="64">
        <v>4700</v>
      </c>
      <c r="D147" s="64">
        <v>4700</v>
      </c>
      <c r="E147" s="64"/>
      <c r="F147" s="64"/>
      <c r="G147" s="64">
        <v>6150</v>
      </c>
      <c r="H147" s="64">
        <v>6150</v>
      </c>
      <c r="I147" s="64"/>
      <c r="J147" s="64"/>
      <c r="K147" s="63"/>
    </row>
    <row r="148" spans="1:11" s="104" customFormat="1" ht="12.75">
      <c r="A148" s="93" t="s">
        <v>405</v>
      </c>
      <c r="B148" s="106" t="s">
        <v>290</v>
      </c>
      <c r="C148" s="72">
        <v>10000</v>
      </c>
      <c r="D148" s="72">
        <v>10000</v>
      </c>
      <c r="E148" s="72"/>
      <c r="F148" s="72"/>
      <c r="G148" s="72">
        <v>7150</v>
      </c>
      <c r="H148" s="72">
        <v>7150</v>
      </c>
      <c r="I148" s="72"/>
      <c r="J148" s="72"/>
      <c r="K148" s="105"/>
    </row>
    <row r="149" spans="1:11" ht="12.75">
      <c r="A149" s="60">
        <v>1</v>
      </c>
      <c r="B149" s="63" t="s">
        <v>283</v>
      </c>
      <c r="C149" s="64">
        <v>10000</v>
      </c>
      <c r="D149" s="64">
        <v>10000</v>
      </c>
      <c r="E149" s="64"/>
      <c r="F149" s="64"/>
      <c r="G149" s="64">
        <v>7150</v>
      </c>
      <c r="H149" s="64">
        <v>7150</v>
      </c>
      <c r="I149" s="64"/>
      <c r="J149" s="64"/>
      <c r="K149" s="63"/>
    </row>
    <row r="150" spans="1:11" s="104" customFormat="1" ht="12.75">
      <c r="A150" s="93" t="s">
        <v>406</v>
      </c>
      <c r="B150" s="106" t="s">
        <v>385</v>
      </c>
      <c r="C150" s="72">
        <v>5600</v>
      </c>
      <c r="D150" s="72">
        <v>5600</v>
      </c>
      <c r="E150" s="72"/>
      <c r="F150" s="72"/>
      <c r="G150" s="72">
        <v>6600</v>
      </c>
      <c r="H150" s="72">
        <v>6600</v>
      </c>
      <c r="I150" s="72"/>
      <c r="J150" s="72"/>
      <c r="K150" s="105"/>
    </row>
    <row r="151" spans="1:11" ht="12.75">
      <c r="A151" s="60">
        <v>1</v>
      </c>
      <c r="B151" s="63" t="s">
        <v>283</v>
      </c>
      <c r="C151" s="64">
        <v>5600</v>
      </c>
      <c r="D151" s="64">
        <v>5600</v>
      </c>
      <c r="E151" s="64"/>
      <c r="F151" s="64"/>
      <c r="G151" s="64">
        <v>6600</v>
      </c>
      <c r="H151" s="64">
        <v>6600</v>
      </c>
      <c r="I151" s="64"/>
      <c r="J151" s="64"/>
      <c r="K151" s="63"/>
    </row>
    <row r="152" spans="1:11" s="104" customFormat="1" ht="12.75">
      <c r="A152" s="93" t="s">
        <v>407</v>
      </c>
      <c r="B152" s="106" t="s">
        <v>375</v>
      </c>
      <c r="C152" s="72">
        <v>9000</v>
      </c>
      <c r="D152" s="72">
        <v>9000</v>
      </c>
      <c r="E152" s="72"/>
      <c r="F152" s="72"/>
      <c r="G152" s="72">
        <v>14650</v>
      </c>
      <c r="H152" s="72">
        <v>14650</v>
      </c>
      <c r="I152" s="72"/>
      <c r="J152" s="72"/>
      <c r="K152" s="105"/>
    </row>
    <row r="153" spans="1:11" ht="12.75">
      <c r="A153" s="60">
        <v>1</v>
      </c>
      <c r="B153" s="63" t="s">
        <v>283</v>
      </c>
      <c r="C153" s="64">
        <v>9000</v>
      </c>
      <c r="D153" s="64">
        <v>9000</v>
      </c>
      <c r="E153" s="64"/>
      <c r="F153" s="64"/>
      <c r="G153" s="64">
        <v>14650</v>
      </c>
      <c r="H153" s="64">
        <v>14650</v>
      </c>
      <c r="I153" s="64"/>
      <c r="J153" s="64"/>
      <c r="K153" s="63"/>
    </row>
    <row r="154" spans="1:11" s="104" customFormat="1" ht="12.75">
      <c r="A154" s="93" t="s">
        <v>408</v>
      </c>
      <c r="B154" s="106" t="s">
        <v>264</v>
      </c>
      <c r="C154" s="72">
        <v>17000</v>
      </c>
      <c r="D154" s="72">
        <v>17000</v>
      </c>
      <c r="E154" s="72"/>
      <c r="F154" s="72"/>
      <c r="G154" s="72">
        <v>29000</v>
      </c>
      <c r="H154" s="72">
        <v>29000</v>
      </c>
      <c r="I154" s="72"/>
      <c r="J154" s="72"/>
      <c r="K154" s="105"/>
    </row>
    <row r="155" spans="1:11" ht="12.75">
      <c r="A155" s="60">
        <v>1</v>
      </c>
      <c r="B155" s="63" t="s">
        <v>283</v>
      </c>
      <c r="C155" s="64">
        <v>17000</v>
      </c>
      <c r="D155" s="64">
        <v>17000</v>
      </c>
      <c r="E155" s="64"/>
      <c r="F155" s="64"/>
      <c r="G155" s="64">
        <v>29000</v>
      </c>
      <c r="H155" s="64">
        <v>29000</v>
      </c>
      <c r="I155" s="64"/>
      <c r="J155" s="64"/>
      <c r="K155" s="63"/>
    </row>
    <row r="156" spans="1:11" s="104" customFormat="1" ht="12.75">
      <c r="A156" s="93" t="s">
        <v>409</v>
      </c>
      <c r="B156" s="106" t="s">
        <v>266</v>
      </c>
      <c r="C156" s="72">
        <v>4200</v>
      </c>
      <c r="D156" s="72">
        <v>4200</v>
      </c>
      <c r="E156" s="72"/>
      <c r="F156" s="72"/>
      <c r="G156" s="72">
        <v>13800</v>
      </c>
      <c r="H156" s="72">
        <v>13800</v>
      </c>
      <c r="I156" s="72"/>
      <c r="J156" s="72"/>
      <c r="K156" s="105"/>
    </row>
    <row r="157" spans="1:11" ht="12.75">
      <c r="A157" s="60">
        <v>1</v>
      </c>
      <c r="B157" s="63" t="s">
        <v>283</v>
      </c>
      <c r="C157" s="64">
        <v>4200</v>
      </c>
      <c r="D157" s="64">
        <v>4200</v>
      </c>
      <c r="E157" s="64"/>
      <c r="F157" s="64"/>
      <c r="G157" s="64">
        <v>13800</v>
      </c>
      <c r="H157" s="64">
        <v>13800</v>
      </c>
      <c r="I157" s="64"/>
      <c r="J157" s="64"/>
      <c r="K157" s="63"/>
    </row>
    <row r="158" spans="1:11" s="104" customFormat="1" ht="12.75">
      <c r="A158" s="93" t="s">
        <v>412</v>
      </c>
      <c r="B158" s="106" t="s">
        <v>386</v>
      </c>
      <c r="C158" s="72">
        <v>4000</v>
      </c>
      <c r="D158" s="72">
        <v>4000</v>
      </c>
      <c r="E158" s="72"/>
      <c r="F158" s="72"/>
      <c r="G158" s="72">
        <v>2650</v>
      </c>
      <c r="H158" s="72">
        <v>2650</v>
      </c>
      <c r="I158" s="72"/>
      <c r="J158" s="72"/>
      <c r="K158" s="105"/>
    </row>
    <row r="159" spans="1:11" ht="12.75">
      <c r="A159" s="60">
        <v>1</v>
      </c>
      <c r="B159" s="63" t="s">
        <v>283</v>
      </c>
      <c r="C159" s="64">
        <v>4000</v>
      </c>
      <c r="D159" s="64">
        <v>4000</v>
      </c>
      <c r="E159" s="64"/>
      <c r="F159" s="64"/>
      <c r="G159" s="64">
        <v>2650</v>
      </c>
      <c r="H159" s="64">
        <v>2650</v>
      </c>
      <c r="I159" s="64"/>
      <c r="J159" s="64"/>
      <c r="K159" s="63"/>
    </row>
    <row r="160" spans="1:11" ht="12.75">
      <c r="A160" s="60"/>
      <c r="B160" s="63"/>
      <c r="C160" s="64"/>
      <c r="D160" s="64"/>
      <c r="E160" s="64"/>
      <c r="F160" s="64"/>
      <c r="G160" s="64"/>
      <c r="H160" s="64"/>
      <c r="I160" s="64"/>
      <c r="J160" s="64"/>
      <c r="K160" s="63"/>
    </row>
    <row r="161" spans="1:11" ht="13.5" thickBot="1">
      <c r="A161" s="107"/>
      <c r="B161" s="108"/>
      <c r="C161" s="108"/>
      <c r="D161" s="108"/>
      <c r="E161" s="108"/>
      <c r="F161" s="108"/>
      <c r="G161" s="108"/>
      <c r="H161" s="108"/>
      <c r="I161" s="108"/>
      <c r="J161" s="108"/>
      <c r="K161" s="108"/>
    </row>
    <row r="162" ht="13.5" thickTop="1"/>
  </sheetData>
  <mergeCells count="11">
    <mergeCell ref="G5:G6"/>
    <mergeCell ref="H5:J5"/>
    <mergeCell ref="A1:K1"/>
    <mergeCell ref="A2:K2"/>
    <mergeCell ref="A4:A6"/>
    <mergeCell ref="B4:B6"/>
    <mergeCell ref="C4:F4"/>
    <mergeCell ref="G4:J4"/>
    <mergeCell ref="K4:K6"/>
    <mergeCell ref="C5:C6"/>
    <mergeCell ref="D5:F5"/>
  </mergeCells>
  <printOptions/>
  <pageMargins left="0.35" right="0.25" top="0.7" bottom="0.5" header="0.3" footer="0.3"/>
  <pageSetup horizontalDpi="600" verticalDpi="600" orientation="landscape" r:id="rId1"/>
  <headerFooter alignWithMargins="0">
    <oddFooter>&amp;C &amp;P/6</oddFooter>
  </headerFooter>
</worksheet>
</file>

<file path=xl/worksheets/sheet2.xml><?xml version="1.0" encoding="utf-8"?>
<worksheet xmlns="http://schemas.openxmlformats.org/spreadsheetml/2006/main" xmlns:r="http://schemas.openxmlformats.org/officeDocument/2006/relationships">
  <dimension ref="A1:K100"/>
  <sheetViews>
    <sheetView workbookViewId="0" topLeftCell="A1">
      <selection activeCell="A1" sqref="A1:D1"/>
    </sheetView>
  </sheetViews>
  <sheetFormatPr defaultColWidth="9.00390625" defaultRowHeight="12.75"/>
  <cols>
    <col min="1" max="1" width="5.375" style="113" customWidth="1"/>
    <col min="2" max="2" width="56.625" style="116" customWidth="1"/>
    <col min="3" max="3" width="11.75390625" style="162" customWidth="1"/>
    <col min="4" max="4" width="31.875" style="116" customWidth="1"/>
    <col min="5" max="5" width="21.75390625" style="116" customWidth="1"/>
    <col min="6" max="16384" width="9.125" style="116" customWidth="1"/>
  </cols>
  <sheetData>
    <row r="1" spans="1:11" s="111" customFormat="1" ht="18.75">
      <c r="A1" s="109" t="s">
        <v>116</v>
      </c>
      <c r="B1" s="109"/>
      <c r="C1" s="109"/>
      <c r="D1" s="109"/>
      <c r="E1" s="110"/>
      <c r="F1" s="110"/>
      <c r="G1" s="110"/>
      <c r="H1" s="110"/>
      <c r="I1" s="110"/>
      <c r="J1" s="110"/>
      <c r="K1" s="110"/>
    </row>
    <row r="2" spans="1:11" s="111" customFormat="1" ht="18.75">
      <c r="A2" s="109" t="s">
        <v>110</v>
      </c>
      <c r="B2" s="109"/>
      <c r="C2" s="109"/>
      <c r="D2" s="109"/>
      <c r="E2" s="110"/>
      <c r="F2" s="110"/>
      <c r="G2" s="110"/>
      <c r="H2" s="110"/>
      <c r="I2" s="110"/>
      <c r="J2" s="110"/>
      <c r="K2" s="110"/>
    </row>
    <row r="3" spans="1:11" s="111" customFormat="1" ht="18.75">
      <c r="A3" s="112" t="s">
        <v>323</v>
      </c>
      <c r="B3" s="112"/>
      <c r="C3" s="112"/>
      <c r="D3" s="112"/>
      <c r="E3" s="112"/>
      <c r="F3" s="112"/>
      <c r="G3" s="112"/>
      <c r="H3" s="112"/>
      <c r="I3" s="112"/>
      <c r="J3" s="112"/>
      <c r="K3" s="112"/>
    </row>
    <row r="4" spans="2:4" ht="15">
      <c r="B4" s="114"/>
      <c r="C4" s="115" t="s">
        <v>112</v>
      </c>
      <c r="D4" s="115"/>
    </row>
    <row r="5" spans="1:4" s="119" customFormat="1" ht="48" customHeight="1">
      <c r="A5" s="117" t="s">
        <v>401</v>
      </c>
      <c r="B5" s="117" t="s">
        <v>199</v>
      </c>
      <c r="C5" s="118" t="s">
        <v>256</v>
      </c>
      <c r="D5" s="117" t="s">
        <v>461</v>
      </c>
    </row>
    <row r="6" spans="1:4" ht="15">
      <c r="A6" s="120">
        <v>1</v>
      </c>
      <c r="B6" s="120">
        <v>2</v>
      </c>
      <c r="C6" s="120">
        <v>3</v>
      </c>
      <c r="D6" s="120">
        <v>4</v>
      </c>
    </row>
    <row r="7" spans="1:4" s="124" customFormat="1" ht="15">
      <c r="A7" s="121"/>
      <c r="B7" s="121" t="s">
        <v>265</v>
      </c>
      <c r="C7" s="122">
        <f>C9+C18+C23+C27+C39+C56+C62+C70+C77+C78+C80</f>
        <v>92896</v>
      </c>
      <c r="D7" s="123"/>
    </row>
    <row r="8" spans="1:4" s="124" customFormat="1" ht="15">
      <c r="A8" s="125"/>
      <c r="B8" s="125" t="s">
        <v>388</v>
      </c>
      <c r="C8" s="126"/>
      <c r="D8" s="127"/>
    </row>
    <row r="9" spans="1:4" s="124" customFormat="1" ht="15">
      <c r="A9" s="128" t="s">
        <v>403</v>
      </c>
      <c r="B9" s="128" t="s">
        <v>184</v>
      </c>
      <c r="C9" s="129">
        <f>SUM(C10:C17)</f>
        <v>5100</v>
      </c>
      <c r="D9" s="130"/>
    </row>
    <row r="10" spans="1:4" s="124" customFormat="1" ht="15">
      <c r="A10" s="131">
        <v>1</v>
      </c>
      <c r="B10" s="9" t="s">
        <v>129</v>
      </c>
      <c r="C10" s="132">
        <v>1420</v>
      </c>
      <c r="D10" s="130" t="s">
        <v>292</v>
      </c>
    </row>
    <row r="11" spans="1:4" s="124" customFormat="1" ht="30">
      <c r="A11" s="131">
        <v>2</v>
      </c>
      <c r="B11" s="133" t="s">
        <v>132</v>
      </c>
      <c r="C11" s="134">
        <v>850</v>
      </c>
      <c r="D11" s="130" t="s">
        <v>356</v>
      </c>
    </row>
    <row r="12" spans="1:4" s="124" customFormat="1" ht="15">
      <c r="A12" s="131">
        <v>3</v>
      </c>
      <c r="B12" s="133" t="s">
        <v>141</v>
      </c>
      <c r="C12" s="134">
        <v>1000</v>
      </c>
      <c r="D12" s="130" t="s">
        <v>160</v>
      </c>
    </row>
    <row r="13" spans="1:4" s="124" customFormat="1" ht="15">
      <c r="A13" s="131">
        <v>4</v>
      </c>
      <c r="B13" s="135" t="s">
        <v>117</v>
      </c>
      <c r="C13" s="134">
        <v>150</v>
      </c>
      <c r="D13" s="130" t="s">
        <v>160</v>
      </c>
    </row>
    <row r="14" spans="1:4" s="124" customFormat="1" ht="15">
      <c r="A14" s="131">
        <v>5</v>
      </c>
      <c r="B14" s="135" t="s">
        <v>118</v>
      </c>
      <c r="C14" s="134">
        <v>150</v>
      </c>
      <c r="D14" s="130" t="s">
        <v>160</v>
      </c>
    </row>
    <row r="15" spans="1:4" s="124" customFormat="1" ht="15">
      <c r="A15" s="131">
        <v>6</v>
      </c>
      <c r="B15" s="135" t="s">
        <v>119</v>
      </c>
      <c r="C15" s="134">
        <v>420</v>
      </c>
      <c r="D15" s="130" t="s">
        <v>160</v>
      </c>
    </row>
    <row r="16" spans="1:4" s="124" customFormat="1" ht="15">
      <c r="A16" s="131">
        <v>7</v>
      </c>
      <c r="B16" s="135" t="s">
        <v>195</v>
      </c>
      <c r="C16" s="134">
        <v>370</v>
      </c>
      <c r="D16" s="130" t="s">
        <v>356</v>
      </c>
    </row>
    <row r="17" spans="1:4" s="124" customFormat="1" ht="15">
      <c r="A17" s="131">
        <v>8</v>
      </c>
      <c r="B17" s="135" t="s">
        <v>120</v>
      </c>
      <c r="C17" s="134">
        <v>740</v>
      </c>
      <c r="D17" s="130" t="s">
        <v>160</v>
      </c>
    </row>
    <row r="18" spans="1:4" s="111" customFormat="1" ht="15">
      <c r="A18" s="136" t="s">
        <v>404</v>
      </c>
      <c r="B18" s="137" t="s">
        <v>185</v>
      </c>
      <c r="C18" s="138">
        <f>SUM(C19:C22)</f>
        <v>8000</v>
      </c>
      <c r="D18" s="130"/>
    </row>
    <row r="19" spans="1:4" s="111" customFormat="1" ht="15">
      <c r="A19" s="139">
        <v>1</v>
      </c>
      <c r="B19" s="140" t="s">
        <v>254</v>
      </c>
      <c r="C19" s="134">
        <v>1200</v>
      </c>
      <c r="D19" s="130" t="s">
        <v>355</v>
      </c>
    </row>
    <row r="20" spans="1:4" s="111" customFormat="1" ht="30">
      <c r="A20" s="141">
        <v>2</v>
      </c>
      <c r="B20" s="133" t="s">
        <v>133</v>
      </c>
      <c r="C20" s="134">
        <v>1200</v>
      </c>
      <c r="D20" s="130" t="s">
        <v>355</v>
      </c>
    </row>
    <row r="21" spans="1:4" s="111" customFormat="1" ht="15">
      <c r="A21" s="141">
        <v>3</v>
      </c>
      <c r="B21" s="133" t="s">
        <v>134</v>
      </c>
      <c r="C21" s="134">
        <v>5500</v>
      </c>
      <c r="D21" s="130" t="s">
        <v>347</v>
      </c>
    </row>
    <row r="22" spans="1:4" s="111" customFormat="1" ht="15">
      <c r="A22" s="139">
        <v>4</v>
      </c>
      <c r="B22" s="9" t="s">
        <v>258</v>
      </c>
      <c r="C22" s="134">
        <v>100</v>
      </c>
      <c r="D22" s="130" t="s">
        <v>355</v>
      </c>
    </row>
    <row r="23" spans="1:4" s="124" customFormat="1" ht="15">
      <c r="A23" s="128" t="s">
        <v>405</v>
      </c>
      <c r="B23" s="128" t="s">
        <v>288</v>
      </c>
      <c r="C23" s="129">
        <f>SUM(C24:C26)</f>
        <v>4250</v>
      </c>
      <c r="D23" s="130"/>
    </row>
    <row r="24" spans="1:4" s="124" customFormat="1" ht="15">
      <c r="A24" s="131">
        <v>1</v>
      </c>
      <c r="B24" s="9" t="s">
        <v>135</v>
      </c>
      <c r="C24" s="132">
        <v>2250</v>
      </c>
      <c r="D24" s="130" t="s">
        <v>188</v>
      </c>
    </row>
    <row r="25" spans="1:4" s="124" customFormat="1" ht="15">
      <c r="A25" s="131">
        <v>2</v>
      </c>
      <c r="B25" s="133" t="s">
        <v>136</v>
      </c>
      <c r="C25" s="134">
        <v>350</v>
      </c>
      <c r="D25" s="130" t="s">
        <v>356</v>
      </c>
    </row>
    <row r="26" spans="1:4" s="124" customFormat="1" ht="15">
      <c r="A26" s="131">
        <v>3</v>
      </c>
      <c r="B26" s="9" t="s">
        <v>126</v>
      </c>
      <c r="C26" s="134">
        <v>1650</v>
      </c>
      <c r="D26" s="130" t="s">
        <v>356</v>
      </c>
    </row>
    <row r="27" spans="1:4" s="142" customFormat="1" ht="15">
      <c r="A27" s="128" t="s">
        <v>406</v>
      </c>
      <c r="B27" s="128" t="s">
        <v>257</v>
      </c>
      <c r="C27" s="129">
        <f>SUM(C28:C38)</f>
        <v>21910</v>
      </c>
      <c r="D27" s="130"/>
    </row>
    <row r="28" spans="1:4" s="124" customFormat="1" ht="15">
      <c r="A28" s="131">
        <v>1</v>
      </c>
      <c r="B28" s="143" t="s">
        <v>170</v>
      </c>
      <c r="C28" s="132">
        <v>5000</v>
      </c>
      <c r="D28" s="130" t="s">
        <v>363</v>
      </c>
    </row>
    <row r="29" spans="1:4" s="124" customFormat="1" ht="15">
      <c r="A29" s="131">
        <v>2</v>
      </c>
      <c r="B29" s="143" t="s">
        <v>137</v>
      </c>
      <c r="C29" s="132">
        <v>6910</v>
      </c>
      <c r="D29" s="130" t="s">
        <v>121</v>
      </c>
    </row>
    <row r="30" spans="1:4" s="124" customFormat="1" ht="15">
      <c r="A30" s="131">
        <v>3</v>
      </c>
      <c r="B30" s="143" t="s">
        <v>144</v>
      </c>
      <c r="C30" s="132">
        <v>1500</v>
      </c>
      <c r="D30" s="130" t="s">
        <v>127</v>
      </c>
    </row>
    <row r="31" spans="1:4" s="124" customFormat="1" ht="15">
      <c r="A31" s="131">
        <v>4</v>
      </c>
      <c r="B31" s="143" t="s">
        <v>145</v>
      </c>
      <c r="C31" s="132">
        <v>2500</v>
      </c>
      <c r="D31" s="130" t="s">
        <v>253</v>
      </c>
    </row>
    <row r="32" spans="1:4" s="124" customFormat="1" ht="15">
      <c r="A32" s="131">
        <v>5</v>
      </c>
      <c r="B32" s="143" t="s">
        <v>161</v>
      </c>
      <c r="C32" s="132">
        <v>500</v>
      </c>
      <c r="D32" s="130" t="s">
        <v>394</v>
      </c>
    </row>
    <row r="33" spans="1:4" s="124" customFormat="1" ht="15">
      <c r="A33" s="131">
        <v>6</v>
      </c>
      <c r="B33" s="143" t="s">
        <v>162</v>
      </c>
      <c r="C33" s="132">
        <v>1450</v>
      </c>
      <c r="D33" s="130" t="s">
        <v>394</v>
      </c>
    </row>
    <row r="34" spans="1:4" s="124" customFormat="1" ht="15">
      <c r="A34" s="131">
        <v>7</v>
      </c>
      <c r="B34" s="9" t="s">
        <v>146</v>
      </c>
      <c r="C34" s="132">
        <v>250</v>
      </c>
      <c r="D34" s="130" t="s">
        <v>394</v>
      </c>
    </row>
    <row r="35" spans="1:4" s="124" customFormat="1" ht="15">
      <c r="A35" s="131">
        <v>8</v>
      </c>
      <c r="B35" s="143" t="s">
        <v>163</v>
      </c>
      <c r="C35" s="132">
        <v>1800</v>
      </c>
      <c r="D35" s="130" t="s">
        <v>113</v>
      </c>
    </row>
    <row r="36" spans="1:4" s="124" customFormat="1" ht="15">
      <c r="A36" s="131">
        <v>9</v>
      </c>
      <c r="B36" s="143" t="s">
        <v>130</v>
      </c>
      <c r="C36" s="132">
        <v>1300</v>
      </c>
      <c r="D36" s="130" t="s">
        <v>113</v>
      </c>
    </row>
    <row r="37" spans="1:4" s="124" customFormat="1" ht="15">
      <c r="A37" s="131">
        <v>10</v>
      </c>
      <c r="B37" s="144" t="s">
        <v>147</v>
      </c>
      <c r="C37" s="132">
        <v>500</v>
      </c>
      <c r="D37" s="130" t="s">
        <v>394</v>
      </c>
    </row>
    <row r="38" spans="1:4" s="124" customFormat="1" ht="15">
      <c r="A38" s="131">
        <v>11</v>
      </c>
      <c r="B38" s="9" t="s">
        <v>164</v>
      </c>
      <c r="C38" s="132">
        <v>200</v>
      </c>
      <c r="D38" s="130" t="s">
        <v>394</v>
      </c>
    </row>
    <row r="39" spans="1:4" s="142" customFormat="1" ht="15">
      <c r="A39" s="128" t="s">
        <v>407</v>
      </c>
      <c r="B39" s="128" t="s">
        <v>182</v>
      </c>
      <c r="C39" s="129">
        <f>SUM(C40:C55)</f>
        <v>24700</v>
      </c>
      <c r="D39" s="130"/>
    </row>
    <row r="40" spans="1:4" s="145" customFormat="1" ht="15">
      <c r="A40" s="131">
        <v>1</v>
      </c>
      <c r="B40" s="143" t="s">
        <v>131</v>
      </c>
      <c r="C40" s="132">
        <v>1040</v>
      </c>
      <c r="D40" s="130" t="s">
        <v>307</v>
      </c>
    </row>
    <row r="41" spans="1:4" s="145" customFormat="1" ht="15">
      <c r="A41" s="131">
        <v>2</v>
      </c>
      <c r="B41" s="143" t="s">
        <v>179</v>
      </c>
      <c r="C41" s="132">
        <v>2000</v>
      </c>
      <c r="D41" s="130" t="s">
        <v>307</v>
      </c>
    </row>
    <row r="42" spans="1:4" s="145" customFormat="1" ht="15">
      <c r="A42" s="131">
        <v>3</v>
      </c>
      <c r="B42" s="9" t="s">
        <v>428</v>
      </c>
      <c r="C42" s="132">
        <v>900</v>
      </c>
      <c r="D42" s="130" t="s">
        <v>307</v>
      </c>
    </row>
    <row r="43" spans="1:4" s="145" customFormat="1" ht="15">
      <c r="A43" s="131">
        <v>4</v>
      </c>
      <c r="B43" s="143" t="s">
        <v>180</v>
      </c>
      <c r="C43" s="132">
        <v>1500</v>
      </c>
      <c r="D43" s="130" t="s">
        <v>307</v>
      </c>
    </row>
    <row r="44" spans="1:4" s="145" customFormat="1" ht="15">
      <c r="A44" s="131">
        <v>5</v>
      </c>
      <c r="B44" s="143" t="s">
        <v>148</v>
      </c>
      <c r="C44" s="132">
        <v>1500</v>
      </c>
      <c r="D44" s="130" t="s">
        <v>307</v>
      </c>
    </row>
    <row r="45" spans="1:4" s="145" customFormat="1" ht="15">
      <c r="A45" s="131">
        <v>6</v>
      </c>
      <c r="B45" s="143" t="s">
        <v>171</v>
      </c>
      <c r="C45" s="132">
        <v>1000</v>
      </c>
      <c r="D45" s="130" t="s">
        <v>307</v>
      </c>
    </row>
    <row r="46" spans="1:4" s="145" customFormat="1" ht="15">
      <c r="A46" s="131">
        <v>7</v>
      </c>
      <c r="B46" s="143" t="s">
        <v>149</v>
      </c>
      <c r="C46" s="132">
        <v>810</v>
      </c>
      <c r="D46" s="130" t="s">
        <v>307</v>
      </c>
    </row>
    <row r="47" spans="1:4" s="145" customFormat="1" ht="15">
      <c r="A47" s="131">
        <v>8</v>
      </c>
      <c r="B47" s="144" t="s">
        <v>172</v>
      </c>
      <c r="C47" s="132">
        <v>1000</v>
      </c>
      <c r="D47" s="130" t="s">
        <v>307</v>
      </c>
    </row>
    <row r="48" spans="1:4" s="145" customFormat="1" ht="15">
      <c r="A48" s="131">
        <v>9</v>
      </c>
      <c r="B48" s="144" t="s">
        <v>150</v>
      </c>
      <c r="C48" s="132">
        <v>1100</v>
      </c>
      <c r="D48" s="130" t="s">
        <v>307</v>
      </c>
    </row>
    <row r="49" spans="1:4" s="145" customFormat="1" ht="15">
      <c r="A49" s="131">
        <v>10</v>
      </c>
      <c r="B49" s="143" t="s">
        <v>165</v>
      </c>
      <c r="C49" s="132">
        <v>1500</v>
      </c>
      <c r="D49" s="130" t="s">
        <v>307</v>
      </c>
    </row>
    <row r="50" spans="1:4" s="145" customFormat="1" ht="15">
      <c r="A50" s="131">
        <v>11</v>
      </c>
      <c r="B50" s="144" t="s">
        <v>173</v>
      </c>
      <c r="C50" s="132">
        <v>1000</v>
      </c>
      <c r="D50" s="130" t="s">
        <v>307</v>
      </c>
    </row>
    <row r="51" spans="1:4" s="145" customFormat="1" ht="15">
      <c r="A51" s="131">
        <v>12</v>
      </c>
      <c r="B51" s="144" t="s">
        <v>174</v>
      </c>
      <c r="C51" s="132">
        <v>800</v>
      </c>
      <c r="D51" s="130" t="s">
        <v>307</v>
      </c>
    </row>
    <row r="52" spans="1:4" s="145" customFormat="1" ht="15">
      <c r="A52" s="131">
        <v>13</v>
      </c>
      <c r="B52" s="143" t="s">
        <v>189</v>
      </c>
      <c r="C52" s="132">
        <v>1500</v>
      </c>
      <c r="D52" s="130" t="s">
        <v>307</v>
      </c>
    </row>
    <row r="53" spans="1:4" s="145" customFormat="1" ht="15">
      <c r="A53" s="131">
        <v>14</v>
      </c>
      <c r="B53" s="143" t="s">
        <v>142</v>
      </c>
      <c r="C53" s="132">
        <v>1550</v>
      </c>
      <c r="D53" s="146" t="s">
        <v>143</v>
      </c>
    </row>
    <row r="54" spans="1:4" s="145" customFormat="1" ht="15">
      <c r="A54" s="131">
        <v>15</v>
      </c>
      <c r="B54" s="9" t="s">
        <v>111</v>
      </c>
      <c r="C54" s="132">
        <v>3000</v>
      </c>
      <c r="D54" s="130" t="s">
        <v>394</v>
      </c>
    </row>
    <row r="55" spans="1:5" s="145" customFormat="1" ht="15">
      <c r="A55" s="131">
        <v>16</v>
      </c>
      <c r="B55" s="9" t="s">
        <v>122</v>
      </c>
      <c r="C55" s="132">
        <v>4500</v>
      </c>
      <c r="D55" s="130" t="s">
        <v>268</v>
      </c>
      <c r="E55" s="6"/>
    </row>
    <row r="56" spans="1:4" s="142" customFormat="1" ht="15">
      <c r="A56" s="128" t="s">
        <v>408</v>
      </c>
      <c r="B56" s="128" t="s">
        <v>183</v>
      </c>
      <c r="C56" s="129">
        <f>SUM(C57:C61)</f>
        <v>13176</v>
      </c>
      <c r="D56" s="130"/>
    </row>
    <row r="57" spans="1:5" s="145" customFormat="1" ht="30">
      <c r="A57" s="131">
        <v>1</v>
      </c>
      <c r="B57" s="9" t="s">
        <v>261</v>
      </c>
      <c r="C57" s="132">
        <v>1400</v>
      </c>
      <c r="D57" s="146" t="s">
        <v>138</v>
      </c>
      <c r="E57" s="6"/>
    </row>
    <row r="58" spans="1:4" s="147" customFormat="1" ht="15">
      <c r="A58" s="131">
        <v>2</v>
      </c>
      <c r="B58" s="143" t="s">
        <v>139</v>
      </c>
      <c r="C58" s="132">
        <f>4740-24</f>
        <v>4716</v>
      </c>
      <c r="D58" s="130" t="s">
        <v>292</v>
      </c>
    </row>
    <row r="59" spans="1:4" s="147" customFormat="1" ht="15">
      <c r="A59" s="131">
        <v>3</v>
      </c>
      <c r="B59" s="143" t="s">
        <v>190</v>
      </c>
      <c r="C59" s="132">
        <v>1660</v>
      </c>
      <c r="D59" s="130" t="s">
        <v>123</v>
      </c>
    </row>
    <row r="60" spans="1:4" s="147" customFormat="1" ht="15">
      <c r="A60" s="131">
        <v>4</v>
      </c>
      <c r="B60" s="144" t="s">
        <v>191</v>
      </c>
      <c r="C60" s="132">
        <v>4800</v>
      </c>
      <c r="D60" s="130" t="s">
        <v>123</v>
      </c>
    </row>
    <row r="61" spans="1:4" s="147" customFormat="1" ht="15">
      <c r="A61" s="131">
        <v>5</v>
      </c>
      <c r="B61" s="9" t="s">
        <v>175</v>
      </c>
      <c r="C61" s="132">
        <v>600</v>
      </c>
      <c r="D61" s="130" t="s">
        <v>123</v>
      </c>
    </row>
    <row r="62" spans="1:4" s="142" customFormat="1" ht="15">
      <c r="A62" s="128" t="s">
        <v>409</v>
      </c>
      <c r="B62" s="128" t="s">
        <v>186</v>
      </c>
      <c r="C62" s="129">
        <f>SUM(C63:C69)</f>
        <v>1655</v>
      </c>
      <c r="D62" s="130"/>
    </row>
    <row r="63" spans="1:4" s="145" customFormat="1" ht="15">
      <c r="A63" s="131">
        <v>1</v>
      </c>
      <c r="B63" s="9" t="s">
        <v>155</v>
      </c>
      <c r="C63" s="132">
        <v>130</v>
      </c>
      <c r="D63" s="130" t="s">
        <v>395</v>
      </c>
    </row>
    <row r="64" spans="1:4" s="145" customFormat="1" ht="15">
      <c r="A64" s="131">
        <v>2</v>
      </c>
      <c r="B64" s="4" t="s">
        <v>151</v>
      </c>
      <c r="C64" s="132">
        <v>90</v>
      </c>
      <c r="D64" s="130" t="s">
        <v>395</v>
      </c>
    </row>
    <row r="65" spans="1:4" s="145" customFormat="1" ht="30">
      <c r="A65" s="131">
        <v>3</v>
      </c>
      <c r="B65" s="9" t="s">
        <v>166</v>
      </c>
      <c r="C65" s="132">
        <v>180</v>
      </c>
      <c r="D65" s="130" t="s">
        <v>395</v>
      </c>
    </row>
    <row r="66" spans="1:4" s="145" customFormat="1" ht="15">
      <c r="A66" s="131">
        <v>4</v>
      </c>
      <c r="B66" s="4" t="s">
        <v>467</v>
      </c>
      <c r="C66" s="132">
        <v>1085</v>
      </c>
      <c r="D66" s="130" t="s">
        <v>152</v>
      </c>
    </row>
    <row r="67" spans="1:4" s="145" customFormat="1" ht="15">
      <c r="A67" s="131">
        <v>5</v>
      </c>
      <c r="B67" s="4" t="s">
        <v>167</v>
      </c>
      <c r="C67" s="132">
        <v>100</v>
      </c>
      <c r="D67" s="130" t="s">
        <v>395</v>
      </c>
    </row>
    <row r="68" spans="1:4" s="145" customFormat="1" ht="30">
      <c r="A68" s="131">
        <v>6</v>
      </c>
      <c r="B68" s="9" t="s">
        <v>108</v>
      </c>
      <c r="C68" s="132">
        <v>40</v>
      </c>
      <c r="D68" s="130" t="s">
        <v>395</v>
      </c>
    </row>
    <row r="69" spans="1:4" s="145" customFormat="1" ht="30">
      <c r="A69" s="131">
        <v>7</v>
      </c>
      <c r="B69" s="9" t="s">
        <v>109</v>
      </c>
      <c r="C69" s="132">
        <v>30</v>
      </c>
      <c r="D69" s="130" t="s">
        <v>168</v>
      </c>
    </row>
    <row r="70" spans="1:4" s="142" customFormat="1" ht="15">
      <c r="A70" s="128" t="s">
        <v>412</v>
      </c>
      <c r="B70" s="128" t="s">
        <v>187</v>
      </c>
      <c r="C70" s="129">
        <f>SUM(C71:C76)</f>
        <v>3362</v>
      </c>
      <c r="D70" s="130"/>
    </row>
    <row r="71" spans="1:4" s="124" customFormat="1" ht="15">
      <c r="A71" s="131">
        <v>1</v>
      </c>
      <c r="B71" s="9" t="s">
        <v>468</v>
      </c>
      <c r="C71" s="132">
        <v>90</v>
      </c>
      <c r="D71" s="130" t="s">
        <v>259</v>
      </c>
    </row>
    <row r="72" spans="1:4" s="124" customFormat="1" ht="15">
      <c r="A72" s="131">
        <v>2</v>
      </c>
      <c r="B72" s="9" t="s">
        <v>429</v>
      </c>
      <c r="C72" s="132">
        <v>55</v>
      </c>
      <c r="D72" s="130" t="s">
        <v>260</v>
      </c>
    </row>
    <row r="73" spans="1:4" s="124" customFormat="1" ht="25.5">
      <c r="A73" s="131">
        <v>3</v>
      </c>
      <c r="B73" s="4" t="s">
        <v>176</v>
      </c>
      <c r="C73" s="132">
        <v>1970</v>
      </c>
      <c r="D73" s="130" t="s">
        <v>358</v>
      </c>
    </row>
    <row r="74" spans="1:5" s="124" customFormat="1" ht="15">
      <c r="A74" s="131">
        <v>4</v>
      </c>
      <c r="B74" s="9" t="s">
        <v>114</v>
      </c>
      <c r="C74" s="132">
        <v>500</v>
      </c>
      <c r="D74" s="146" t="s">
        <v>196</v>
      </c>
      <c r="E74" s="6"/>
    </row>
    <row r="75" spans="1:4" s="124" customFormat="1" ht="15">
      <c r="A75" s="131">
        <v>5</v>
      </c>
      <c r="B75" s="9" t="s">
        <v>107</v>
      </c>
      <c r="C75" s="132">
        <v>20</v>
      </c>
      <c r="D75" s="130" t="s">
        <v>268</v>
      </c>
    </row>
    <row r="76" spans="1:4" s="124" customFormat="1" ht="15">
      <c r="A76" s="131">
        <v>6</v>
      </c>
      <c r="B76" s="133" t="s">
        <v>124</v>
      </c>
      <c r="C76" s="134">
        <v>727</v>
      </c>
      <c r="D76" s="130" t="s">
        <v>347</v>
      </c>
    </row>
    <row r="77" spans="1:4" s="142" customFormat="1" ht="15">
      <c r="A77" s="128" t="s">
        <v>417</v>
      </c>
      <c r="B77" s="148" t="s">
        <v>200</v>
      </c>
      <c r="C77" s="138">
        <v>273</v>
      </c>
      <c r="D77" s="130"/>
    </row>
    <row r="78" spans="1:4" s="142" customFormat="1" ht="15">
      <c r="A78" s="149" t="s">
        <v>418</v>
      </c>
      <c r="B78" s="150" t="s">
        <v>379</v>
      </c>
      <c r="C78" s="138">
        <f>SUM(C79)</f>
        <v>4370</v>
      </c>
      <c r="D78" s="130"/>
    </row>
    <row r="79" spans="1:4" s="124" customFormat="1" ht="15">
      <c r="A79" s="139">
        <v>1</v>
      </c>
      <c r="B79" s="4" t="s">
        <v>153</v>
      </c>
      <c r="C79" s="134">
        <v>4370</v>
      </c>
      <c r="D79" s="130" t="s">
        <v>154</v>
      </c>
    </row>
    <row r="80" spans="1:4" s="142" customFormat="1" ht="19.5" customHeight="1">
      <c r="A80" s="128" t="s">
        <v>419</v>
      </c>
      <c r="B80" s="128" t="s">
        <v>423</v>
      </c>
      <c r="C80" s="129">
        <f>SUM(C81:C98)</f>
        <v>6100</v>
      </c>
      <c r="D80" s="130"/>
    </row>
    <row r="81" spans="1:4" s="145" customFormat="1" ht="15">
      <c r="A81" s="151">
        <v>1</v>
      </c>
      <c r="B81" s="9" t="s">
        <v>430</v>
      </c>
      <c r="C81" s="132">
        <v>80</v>
      </c>
      <c r="D81" s="130" t="s">
        <v>307</v>
      </c>
    </row>
    <row r="82" spans="1:4" s="124" customFormat="1" ht="15">
      <c r="A82" s="151">
        <v>2</v>
      </c>
      <c r="B82" s="9" t="s">
        <v>431</v>
      </c>
      <c r="C82" s="132">
        <v>120</v>
      </c>
      <c r="D82" s="130" t="s">
        <v>394</v>
      </c>
    </row>
    <row r="83" spans="1:4" s="124" customFormat="1" ht="25.5">
      <c r="A83" s="151">
        <v>3</v>
      </c>
      <c r="B83" s="4" t="s">
        <v>197</v>
      </c>
      <c r="C83" s="132">
        <v>1470</v>
      </c>
      <c r="D83" s="130" t="s">
        <v>125</v>
      </c>
    </row>
    <row r="84" spans="1:4" ht="15">
      <c r="A84" s="151">
        <v>4</v>
      </c>
      <c r="B84" s="152" t="s">
        <v>140</v>
      </c>
      <c r="C84" s="153">
        <v>1000</v>
      </c>
      <c r="D84" s="130" t="s">
        <v>255</v>
      </c>
    </row>
    <row r="85" spans="1:4" ht="15">
      <c r="A85" s="151">
        <v>5</v>
      </c>
      <c r="B85" s="152" t="s">
        <v>156</v>
      </c>
      <c r="C85" s="153">
        <v>80</v>
      </c>
      <c r="D85" s="130" t="s">
        <v>356</v>
      </c>
    </row>
    <row r="86" spans="1:4" ht="26.25">
      <c r="A86" s="151">
        <v>6</v>
      </c>
      <c r="B86" s="154" t="s">
        <v>157</v>
      </c>
      <c r="C86" s="153">
        <v>140</v>
      </c>
      <c r="D86" s="130" t="s">
        <v>356</v>
      </c>
    </row>
    <row r="87" spans="1:4" ht="15">
      <c r="A87" s="151">
        <v>7</v>
      </c>
      <c r="B87" s="154" t="s">
        <v>158</v>
      </c>
      <c r="C87" s="153">
        <v>120</v>
      </c>
      <c r="D87" s="130" t="s">
        <v>356</v>
      </c>
    </row>
    <row r="88" spans="1:4" ht="15">
      <c r="A88" s="151">
        <v>8</v>
      </c>
      <c r="B88" s="152" t="s">
        <v>181</v>
      </c>
      <c r="C88" s="153">
        <v>100</v>
      </c>
      <c r="D88" s="130" t="s">
        <v>356</v>
      </c>
    </row>
    <row r="89" spans="1:4" ht="15">
      <c r="A89" s="151">
        <v>9</v>
      </c>
      <c r="B89" s="152" t="s">
        <v>159</v>
      </c>
      <c r="C89" s="153">
        <v>90</v>
      </c>
      <c r="D89" s="130" t="s">
        <v>356</v>
      </c>
    </row>
    <row r="90" spans="1:4" ht="15">
      <c r="A90" s="151">
        <v>10</v>
      </c>
      <c r="B90" s="154" t="s">
        <v>177</v>
      </c>
      <c r="C90" s="153">
        <v>85</v>
      </c>
      <c r="D90" s="130" t="s">
        <v>356</v>
      </c>
    </row>
    <row r="91" spans="1:4" ht="15">
      <c r="A91" s="151">
        <v>11</v>
      </c>
      <c r="B91" s="152" t="s">
        <v>192</v>
      </c>
      <c r="C91" s="153">
        <v>100</v>
      </c>
      <c r="D91" s="130" t="s">
        <v>356</v>
      </c>
    </row>
    <row r="92" spans="1:4" ht="15">
      <c r="A92" s="151">
        <v>12</v>
      </c>
      <c r="B92" s="154" t="s">
        <v>178</v>
      </c>
      <c r="C92" s="153">
        <v>150</v>
      </c>
      <c r="D92" s="130" t="s">
        <v>356</v>
      </c>
    </row>
    <row r="93" spans="1:4" ht="26.25">
      <c r="A93" s="151">
        <v>13</v>
      </c>
      <c r="B93" s="154" t="s">
        <v>193</v>
      </c>
      <c r="C93" s="153">
        <v>150</v>
      </c>
      <c r="D93" s="130" t="s">
        <v>292</v>
      </c>
    </row>
    <row r="94" spans="1:4" ht="15">
      <c r="A94" s="151">
        <v>14</v>
      </c>
      <c r="B94" s="26" t="s">
        <v>198</v>
      </c>
      <c r="C94" s="153">
        <v>110</v>
      </c>
      <c r="D94" s="130" t="s">
        <v>358</v>
      </c>
    </row>
    <row r="95" spans="1:4" ht="26.25">
      <c r="A95" s="151">
        <v>15</v>
      </c>
      <c r="B95" s="26" t="s">
        <v>169</v>
      </c>
      <c r="C95" s="153">
        <v>700</v>
      </c>
      <c r="D95" s="130" t="s">
        <v>160</v>
      </c>
    </row>
    <row r="96" spans="1:4" ht="15">
      <c r="A96" s="151">
        <v>16</v>
      </c>
      <c r="B96" s="140" t="s">
        <v>115</v>
      </c>
      <c r="C96" s="153">
        <v>670</v>
      </c>
      <c r="D96" s="130" t="s">
        <v>160</v>
      </c>
    </row>
    <row r="97" spans="1:4" ht="15">
      <c r="A97" s="151">
        <v>17</v>
      </c>
      <c r="B97" s="133" t="s">
        <v>128</v>
      </c>
      <c r="C97" s="153">
        <v>535</v>
      </c>
      <c r="D97" s="130" t="s">
        <v>125</v>
      </c>
    </row>
    <row r="98" spans="1:4" ht="15">
      <c r="A98" s="151">
        <v>18</v>
      </c>
      <c r="B98" s="155" t="s">
        <v>194</v>
      </c>
      <c r="C98" s="156">
        <v>400</v>
      </c>
      <c r="D98" s="130" t="s">
        <v>152</v>
      </c>
    </row>
    <row r="99" spans="1:4" ht="15.75" thickBot="1">
      <c r="A99" s="157"/>
      <c r="B99" s="158"/>
      <c r="C99" s="159"/>
      <c r="D99" s="160"/>
    </row>
    <row r="100" ht="15.75" thickTop="1">
      <c r="C100" s="161"/>
    </row>
  </sheetData>
  <mergeCells count="4">
    <mergeCell ref="A1:D1"/>
    <mergeCell ref="A2:D2"/>
    <mergeCell ref="C4:D4"/>
    <mergeCell ref="A3:K3"/>
  </mergeCells>
  <printOptions/>
  <pageMargins left="0.5" right="0.3" top="0.7" bottom="0.5" header="0.3" footer="0.3"/>
  <pageSetup horizontalDpi="600" verticalDpi="600" orientation="portrait" r:id="rId1"/>
  <headerFooter alignWithMargins="0">
    <oddFooter>&amp;C &amp;P/3</oddFooter>
  </headerFooter>
</worksheet>
</file>

<file path=xl/worksheets/sheet3.xml><?xml version="1.0" encoding="utf-8"?>
<worksheet xmlns="http://schemas.openxmlformats.org/spreadsheetml/2006/main" xmlns:r="http://schemas.openxmlformats.org/officeDocument/2006/relationships">
  <dimension ref="A1:K25"/>
  <sheetViews>
    <sheetView workbookViewId="0" topLeftCell="A1">
      <selection activeCell="A1" sqref="A1:D1"/>
    </sheetView>
  </sheetViews>
  <sheetFormatPr defaultColWidth="9.00390625" defaultRowHeight="12.75"/>
  <cols>
    <col min="1" max="1" width="6.25390625" style="8" customWidth="1"/>
    <col min="2" max="2" width="57.00390625" style="8" customWidth="1"/>
    <col min="3" max="3" width="13.375" style="8" customWidth="1"/>
    <col min="4" max="4" width="26.125" style="8" customWidth="1"/>
    <col min="5" max="16384" width="9.125" style="8" customWidth="1"/>
  </cols>
  <sheetData>
    <row r="1" spans="1:11" s="116" customFormat="1" ht="18.75">
      <c r="A1" s="163" t="s">
        <v>214</v>
      </c>
      <c r="B1" s="163"/>
      <c r="C1" s="163"/>
      <c r="D1" s="163"/>
      <c r="E1" s="164"/>
      <c r="F1" s="164"/>
      <c r="G1" s="164"/>
      <c r="H1" s="164"/>
      <c r="I1" s="164"/>
      <c r="J1" s="164"/>
      <c r="K1" s="164"/>
    </row>
    <row r="2" spans="1:11" ht="18.75">
      <c r="A2" s="165" t="s">
        <v>219</v>
      </c>
      <c r="B2" s="165"/>
      <c r="C2" s="165"/>
      <c r="D2" s="165"/>
      <c r="E2" s="166"/>
      <c r="F2" s="166"/>
      <c r="G2" s="166"/>
      <c r="H2" s="166"/>
      <c r="I2" s="166"/>
      <c r="J2" s="166"/>
      <c r="K2" s="166"/>
    </row>
    <row r="3" spans="1:11" ht="18.75">
      <c r="A3" s="112" t="s">
        <v>323</v>
      </c>
      <c r="B3" s="112"/>
      <c r="C3" s="112"/>
      <c r="D3" s="112"/>
      <c r="E3" s="112"/>
      <c r="F3" s="112"/>
      <c r="G3" s="112"/>
      <c r="H3" s="112"/>
      <c r="I3" s="112"/>
      <c r="J3" s="112"/>
      <c r="K3" s="112"/>
    </row>
    <row r="4" spans="1:4" ht="25.5" customHeight="1">
      <c r="A4" s="167"/>
      <c r="B4" s="168"/>
      <c r="C4" s="169" t="s">
        <v>112</v>
      </c>
      <c r="D4" s="169"/>
    </row>
    <row r="5" spans="1:4" ht="13.5" customHeight="1">
      <c r="A5" s="170" t="s">
        <v>401</v>
      </c>
      <c r="B5" s="171" t="s">
        <v>215</v>
      </c>
      <c r="C5" s="172" t="s">
        <v>256</v>
      </c>
      <c r="D5" s="173" t="s">
        <v>218</v>
      </c>
    </row>
    <row r="6" spans="1:4" ht="13.5" customHeight="1">
      <c r="A6" s="170"/>
      <c r="B6" s="171"/>
      <c r="C6" s="172"/>
      <c r="D6" s="173"/>
    </row>
    <row r="7" spans="1:4" ht="27" customHeight="1">
      <c r="A7" s="170"/>
      <c r="B7" s="171"/>
      <c r="C7" s="172"/>
      <c r="D7" s="173"/>
    </row>
    <row r="8" spans="1:4" s="176" customFormat="1" ht="19.5" customHeight="1">
      <c r="A8" s="174">
        <v>1</v>
      </c>
      <c r="B8" s="175">
        <v>2</v>
      </c>
      <c r="C8" s="175">
        <v>3</v>
      </c>
      <c r="D8" s="175">
        <v>4</v>
      </c>
    </row>
    <row r="9" spans="1:4" ht="24.75" customHeight="1">
      <c r="A9" s="177"/>
      <c r="B9" s="121" t="s">
        <v>204</v>
      </c>
      <c r="C9" s="178">
        <f>C10+C16</f>
        <v>30000</v>
      </c>
      <c r="D9" s="121"/>
    </row>
    <row r="10" spans="1:4" s="180" customFormat="1" ht="24.75" customHeight="1">
      <c r="A10" s="136" t="s">
        <v>402</v>
      </c>
      <c r="B10" s="137" t="s">
        <v>216</v>
      </c>
      <c r="C10" s="179">
        <f>SUM(C11:C15)</f>
        <v>10000</v>
      </c>
      <c r="D10" s="128"/>
    </row>
    <row r="11" spans="1:4" ht="16.5" customHeight="1">
      <c r="A11" s="139">
        <v>1</v>
      </c>
      <c r="B11" s="133" t="s">
        <v>202</v>
      </c>
      <c r="C11" s="153">
        <v>2500</v>
      </c>
      <c r="D11" s="181" t="s">
        <v>347</v>
      </c>
    </row>
    <row r="12" spans="1:4" ht="21" customHeight="1">
      <c r="A12" s="139">
        <v>2</v>
      </c>
      <c r="B12" s="133" t="s">
        <v>212</v>
      </c>
      <c r="C12" s="153">
        <v>2500</v>
      </c>
      <c r="D12" s="181" t="s">
        <v>347</v>
      </c>
    </row>
    <row r="13" spans="1:4" ht="18.75" customHeight="1">
      <c r="A13" s="139">
        <v>3</v>
      </c>
      <c r="B13" s="140" t="s">
        <v>201</v>
      </c>
      <c r="C13" s="153">
        <v>500</v>
      </c>
      <c r="D13" s="181" t="s">
        <v>347</v>
      </c>
    </row>
    <row r="14" spans="1:4" ht="18.75" customHeight="1">
      <c r="A14" s="139">
        <v>4</v>
      </c>
      <c r="B14" s="140" t="s">
        <v>208</v>
      </c>
      <c r="C14" s="153">
        <v>3500</v>
      </c>
      <c r="D14" s="181" t="s">
        <v>347</v>
      </c>
    </row>
    <row r="15" spans="1:4" ht="50.25" customHeight="1">
      <c r="A15" s="139">
        <v>5</v>
      </c>
      <c r="B15" s="133" t="s">
        <v>210</v>
      </c>
      <c r="C15" s="153">
        <v>1000</v>
      </c>
      <c r="D15" s="181" t="s">
        <v>347</v>
      </c>
    </row>
    <row r="16" spans="1:4" s="180" customFormat="1" ht="14.25" customHeight="1">
      <c r="A16" s="136" t="s">
        <v>425</v>
      </c>
      <c r="B16" s="137" t="s">
        <v>217</v>
      </c>
      <c r="C16" s="179">
        <f>SUM(C17:C25)</f>
        <v>20000</v>
      </c>
      <c r="D16" s="181"/>
    </row>
    <row r="17" spans="1:4" ht="14.25" customHeight="1">
      <c r="A17" s="139">
        <v>1</v>
      </c>
      <c r="B17" s="133" t="s">
        <v>220</v>
      </c>
      <c r="C17" s="153">
        <v>4000</v>
      </c>
      <c r="D17" s="181" t="s">
        <v>355</v>
      </c>
    </row>
    <row r="18" spans="1:4" s="182" customFormat="1" ht="14.25" customHeight="1">
      <c r="A18" s="149"/>
      <c r="B18" s="150" t="s">
        <v>207</v>
      </c>
      <c r="C18" s="179"/>
      <c r="D18" s="30"/>
    </row>
    <row r="19" spans="1:4" ht="15">
      <c r="A19" s="139">
        <v>2</v>
      </c>
      <c r="B19" s="10" t="s">
        <v>456</v>
      </c>
      <c r="C19" s="153">
        <v>3500</v>
      </c>
      <c r="D19" s="181" t="s">
        <v>213</v>
      </c>
    </row>
    <row r="20" spans="1:4" ht="30">
      <c r="A20" s="139">
        <v>3</v>
      </c>
      <c r="B20" s="10" t="s">
        <v>469</v>
      </c>
      <c r="C20" s="153">
        <v>1000</v>
      </c>
      <c r="D20" s="181" t="s">
        <v>211</v>
      </c>
    </row>
    <row r="21" spans="1:4" ht="24.75" customHeight="1">
      <c r="A21" s="139">
        <v>4</v>
      </c>
      <c r="B21" s="10" t="s">
        <v>209</v>
      </c>
      <c r="C21" s="183">
        <v>700</v>
      </c>
      <c r="D21" s="181" t="s">
        <v>211</v>
      </c>
    </row>
    <row r="22" spans="1:4" ht="15">
      <c r="A22" s="139">
        <v>5</v>
      </c>
      <c r="B22" s="10" t="s">
        <v>443</v>
      </c>
      <c r="C22" s="183">
        <v>6000</v>
      </c>
      <c r="D22" s="181" t="s">
        <v>211</v>
      </c>
    </row>
    <row r="23" spans="1:4" s="116" customFormat="1" ht="15">
      <c r="A23" s="139">
        <v>6</v>
      </c>
      <c r="B23" s="12" t="s">
        <v>470</v>
      </c>
      <c r="C23" s="156">
        <v>2200</v>
      </c>
      <c r="D23" s="181" t="s">
        <v>203</v>
      </c>
    </row>
    <row r="24" spans="1:4" ht="30">
      <c r="A24" s="139">
        <v>7</v>
      </c>
      <c r="B24" s="10" t="s">
        <v>205</v>
      </c>
      <c r="C24" s="183">
        <v>1300</v>
      </c>
      <c r="D24" s="181" t="s">
        <v>363</v>
      </c>
    </row>
    <row r="25" spans="1:4" ht="15.75" thickBot="1">
      <c r="A25" s="184">
        <v>8</v>
      </c>
      <c r="B25" s="13" t="s">
        <v>206</v>
      </c>
      <c r="C25" s="185">
        <v>1300</v>
      </c>
      <c r="D25" s="186" t="s">
        <v>363</v>
      </c>
    </row>
    <row r="26" ht="15.75" thickTop="1"/>
  </sheetData>
  <mergeCells count="8">
    <mergeCell ref="A1:D1"/>
    <mergeCell ref="A2:D2"/>
    <mergeCell ref="C4:D4"/>
    <mergeCell ref="A3:K3"/>
    <mergeCell ref="A5:A7"/>
    <mergeCell ref="B5:B7"/>
    <mergeCell ref="C5:C7"/>
    <mergeCell ref="D5:D7"/>
  </mergeCells>
  <printOptions/>
  <pageMargins left="0.5" right="0.4" top="0.7" bottom="0.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27"/>
  <sheetViews>
    <sheetView workbookViewId="0" topLeftCell="A1">
      <selection activeCell="A1" sqref="A1:D1"/>
    </sheetView>
  </sheetViews>
  <sheetFormatPr defaultColWidth="9.00390625" defaultRowHeight="12.75"/>
  <cols>
    <col min="1" max="1" width="6.875" style="8" customWidth="1"/>
    <col min="2" max="2" width="53.00390625" style="8" customWidth="1"/>
    <col min="3" max="3" width="14.875" style="8" customWidth="1"/>
    <col min="4" max="4" width="30.25390625" style="8" customWidth="1"/>
    <col min="5" max="16384" width="9.125" style="8" customWidth="1"/>
  </cols>
  <sheetData>
    <row r="1" spans="1:4" ht="22.5">
      <c r="A1" s="187" t="s">
        <v>236</v>
      </c>
      <c r="B1" s="187"/>
      <c r="C1" s="187"/>
      <c r="D1" s="187"/>
    </row>
    <row r="2" spans="1:4" ht="18.75">
      <c r="A2" s="165" t="s">
        <v>239</v>
      </c>
      <c r="B2" s="165"/>
      <c r="C2" s="165"/>
      <c r="D2" s="165"/>
    </row>
    <row r="3" spans="1:11" ht="18.75">
      <c r="A3" s="112" t="s">
        <v>323</v>
      </c>
      <c r="B3" s="112"/>
      <c r="C3" s="112"/>
      <c r="D3" s="112"/>
      <c r="E3" s="112"/>
      <c r="F3" s="112"/>
      <c r="G3" s="112"/>
      <c r="H3" s="112"/>
      <c r="I3" s="112"/>
      <c r="J3" s="112"/>
      <c r="K3" s="112"/>
    </row>
    <row r="4" spans="1:4" ht="25.5" customHeight="1">
      <c r="A4" s="167"/>
      <c r="B4" s="168"/>
      <c r="C4" s="169" t="s">
        <v>223</v>
      </c>
      <c r="D4" s="169"/>
    </row>
    <row r="5" spans="1:4" s="192" customFormat="1" ht="13.5" customHeight="1">
      <c r="A5" s="188" t="s">
        <v>401</v>
      </c>
      <c r="B5" s="189" t="s">
        <v>237</v>
      </c>
      <c r="C5" s="190" t="s">
        <v>256</v>
      </c>
      <c r="D5" s="191" t="s">
        <v>461</v>
      </c>
    </row>
    <row r="6" spans="1:4" s="192" customFormat="1" ht="13.5" customHeight="1">
      <c r="A6" s="193"/>
      <c r="B6" s="194"/>
      <c r="C6" s="195"/>
      <c r="D6" s="196"/>
    </row>
    <row r="7" spans="1:4" s="192" customFormat="1" ht="29.25" customHeight="1">
      <c r="A7" s="197"/>
      <c r="B7" s="198"/>
      <c r="C7" s="199"/>
      <c r="D7" s="200"/>
    </row>
    <row r="8" spans="1:4" s="203" customFormat="1" ht="16.5" customHeight="1">
      <c r="A8" s="174">
        <v>1</v>
      </c>
      <c r="B8" s="175">
        <v>2</v>
      </c>
      <c r="C8" s="201">
        <v>3</v>
      </c>
      <c r="D8" s="202">
        <v>4</v>
      </c>
    </row>
    <row r="9" spans="1:4" ht="20.25" customHeight="1">
      <c r="A9" s="204"/>
      <c r="B9" s="125" t="s">
        <v>222</v>
      </c>
      <c r="C9" s="205">
        <f>C10+C23</f>
        <v>16694</v>
      </c>
      <c r="D9" s="125"/>
    </row>
    <row r="10" spans="1:4" ht="22.5" customHeight="1">
      <c r="A10" s="136" t="s">
        <v>403</v>
      </c>
      <c r="B10" s="137" t="s">
        <v>216</v>
      </c>
      <c r="C10" s="206">
        <f>SUM(C11:C22)</f>
        <v>5994</v>
      </c>
      <c r="D10" s="131"/>
    </row>
    <row r="11" spans="1:4" ht="19.5" customHeight="1">
      <c r="A11" s="139">
        <v>1</v>
      </c>
      <c r="B11" s="133" t="s">
        <v>233</v>
      </c>
      <c r="C11" s="207">
        <v>110</v>
      </c>
      <c r="D11" s="181" t="s">
        <v>347</v>
      </c>
    </row>
    <row r="12" spans="1:4" ht="19.5" customHeight="1">
      <c r="A12" s="208">
        <v>2</v>
      </c>
      <c r="B12" s="133" t="s">
        <v>229</v>
      </c>
      <c r="C12" s="207">
        <v>150</v>
      </c>
      <c r="D12" s="181" t="s">
        <v>347</v>
      </c>
    </row>
    <row r="13" spans="1:4" ht="19.5" customHeight="1">
      <c r="A13" s="139">
        <v>3</v>
      </c>
      <c r="B13" s="133" t="s">
        <v>224</v>
      </c>
      <c r="C13" s="207">
        <v>110</v>
      </c>
      <c r="D13" s="181" t="s">
        <v>347</v>
      </c>
    </row>
    <row r="14" spans="1:4" ht="19.5" customHeight="1">
      <c r="A14" s="208">
        <v>4</v>
      </c>
      <c r="B14" s="133" t="s">
        <v>221</v>
      </c>
      <c r="C14" s="207">
        <v>150</v>
      </c>
      <c r="D14" s="181" t="s">
        <v>347</v>
      </c>
    </row>
    <row r="15" spans="1:4" ht="19.5" customHeight="1">
      <c r="A15" s="139">
        <v>5</v>
      </c>
      <c r="B15" s="133" t="s">
        <v>228</v>
      </c>
      <c r="C15" s="207">
        <v>200</v>
      </c>
      <c r="D15" s="181" t="s">
        <v>347</v>
      </c>
    </row>
    <row r="16" spans="1:4" ht="19.5" customHeight="1">
      <c r="A16" s="208">
        <v>6</v>
      </c>
      <c r="B16" s="133" t="s">
        <v>230</v>
      </c>
      <c r="C16" s="207">
        <v>200</v>
      </c>
      <c r="D16" s="181" t="s">
        <v>347</v>
      </c>
    </row>
    <row r="17" spans="1:4" ht="19.5" customHeight="1">
      <c r="A17" s="139">
        <v>7</v>
      </c>
      <c r="B17" s="133" t="s">
        <v>231</v>
      </c>
      <c r="C17" s="207">
        <v>70</v>
      </c>
      <c r="D17" s="181" t="s">
        <v>347</v>
      </c>
    </row>
    <row r="18" spans="1:4" ht="19.5" customHeight="1">
      <c r="A18" s="208">
        <v>8</v>
      </c>
      <c r="B18" s="133" t="s">
        <v>225</v>
      </c>
      <c r="C18" s="207">
        <v>270</v>
      </c>
      <c r="D18" s="181" t="s">
        <v>347</v>
      </c>
    </row>
    <row r="19" spans="1:4" ht="19.5" customHeight="1">
      <c r="A19" s="139">
        <v>9</v>
      </c>
      <c r="B19" s="133" t="s">
        <v>226</v>
      </c>
      <c r="C19" s="207">
        <v>140</v>
      </c>
      <c r="D19" s="181" t="s">
        <v>347</v>
      </c>
    </row>
    <row r="20" spans="1:4" ht="19.5" customHeight="1">
      <c r="A20" s="208">
        <v>10</v>
      </c>
      <c r="B20" s="133" t="s">
        <v>238</v>
      </c>
      <c r="C20" s="207">
        <v>94</v>
      </c>
      <c r="D20" s="181" t="s">
        <v>347</v>
      </c>
    </row>
    <row r="21" spans="1:4" ht="19.5" customHeight="1">
      <c r="A21" s="139">
        <v>11</v>
      </c>
      <c r="B21" s="133" t="s">
        <v>234</v>
      </c>
      <c r="C21" s="207">
        <v>500</v>
      </c>
      <c r="D21" s="181" t="s">
        <v>347</v>
      </c>
    </row>
    <row r="22" spans="1:4" ht="19.5" customHeight="1">
      <c r="A22" s="208">
        <v>12</v>
      </c>
      <c r="B22" s="133" t="s">
        <v>227</v>
      </c>
      <c r="C22" s="209">
        <v>4000</v>
      </c>
      <c r="D22" s="181" t="s">
        <v>347</v>
      </c>
    </row>
    <row r="23" spans="1:4" ht="19.5" customHeight="1">
      <c r="A23" s="149" t="s">
        <v>404</v>
      </c>
      <c r="B23" s="137" t="s">
        <v>217</v>
      </c>
      <c r="C23" s="206">
        <f>SUM(C24:C26)</f>
        <v>10700</v>
      </c>
      <c r="D23" s="128"/>
    </row>
    <row r="24" spans="1:4" ht="15.75" customHeight="1">
      <c r="A24" s="208">
        <v>1</v>
      </c>
      <c r="B24" s="133" t="s">
        <v>235</v>
      </c>
      <c r="C24" s="207">
        <v>1700</v>
      </c>
      <c r="D24" s="131" t="s">
        <v>355</v>
      </c>
    </row>
    <row r="25" spans="1:4" ht="16.5" customHeight="1">
      <c r="A25" s="141">
        <v>2</v>
      </c>
      <c r="B25" s="133" t="s">
        <v>232</v>
      </c>
      <c r="C25" s="207">
        <v>1000</v>
      </c>
      <c r="D25" s="131" t="s">
        <v>355</v>
      </c>
    </row>
    <row r="26" spans="1:4" ht="14.25" customHeight="1">
      <c r="A26" s="208">
        <v>3</v>
      </c>
      <c r="B26" s="133" t="s">
        <v>240</v>
      </c>
      <c r="C26" s="207">
        <v>8000</v>
      </c>
      <c r="D26" s="131" t="s">
        <v>355</v>
      </c>
    </row>
    <row r="27" spans="1:4" ht="15">
      <c r="A27" s="210"/>
      <c r="B27" s="210"/>
      <c r="C27" s="210"/>
      <c r="D27" s="210"/>
    </row>
  </sheetData>
  <mergeCells count="8">
    <mergeCell ref="A1:D1"/>
    <mergeCell ref="A2:D2"/>
    <mergeCell ref="C4:D4"/>
    <mergeCell ref="A3:K3"/>
    <mergeCell ref="A5:A7"/>
    <mergeCell ref="B5:B7"/>
    <mergeCell ref="C5:C7"/>
    <mergeCell ref="D5:D7"/>
  </mergeCells>
  <printOptions/>
  <pageMargins left="0.5" right="0.4" top="0.7" bottom="0.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66"/>
  <sheetViews>
    <sheetView workbookViewId="0" topLeftCell="A1">
      <selection activeCell="A1" sqref="A1:D1"/>
    </sheetView>
  </sheetViews>
  <sheetFormatPr defaultColWidth="9.00390625" defaultRowHeight="12.75"/>
  <cols>
    <col min="1" max="1" width="5.375" style="8" customWidth="1"/>
    <col min="2" max="2" width="62.125" style="8" customWidth="1"/>
    <col min="3" max="3" width="11.375" style="8" customWidth="1"/>
    <col min="4" max="4" width="28.00390625" style="8" customWidth="1"/>
    <col min="5" max="16384" width="9.125" style="8" customWidth="1"/>
  </cols>
  <sheetData>
    <row r="1" spans="1:4" ht="18.75">
      <c r="A1" s="39" t="s">
        <v>105</v>
      </c>
      <c r="B1" s="39"/>
      <c r="C1" s="39"/>
      <c r="D1" s="39"/>
    </row>
    <row r="2" spans="1:4" ht="18.75">
      <c r="A2" s="39" t="s">
        <v>56</v>
      </c>
      <c r="B2" s="39"/>
      <c r="C2" s="39"/>
      <c r="D2" s="39"/>
    </row>
    <row r="3" spans="1:11" ht="18.75">
      <c r="A3" s="112" t="s">
        <v>323</v>
      </c>
      <c r="B3" s="112"/>
      <c r="C3" s="112"/>
      <c r="D3" s="112"/>
      <c r="E3" s="112"/>
      <c r="F3" s="112"/>
      <c r="G3" s="112"/>
      <c r="H3" s="112"/>
      <c r="I3" s="112"/>
      <c r="J3" s="112"/>
      <c r="K3" s="112"/>
    </row>
    <row r="4" spans="1:4" ht="22.5" customHeight="1">
      <c r="A4" s="211" t="s">
        <v>60</v>
      </c>
      <c r="B4" s="211"/>
      <c r="C4" s="211"/>
      <c r="D4" s="211"/>
    </row>
    <row r="5" spans="1:4" ht="39.75" customHeight="1">
      <c r="A5" s="212" t="s">
        <v>401</v>
      </c>
      <c r="B5" s="212" t="s">
        <v>89</v>
      </c>
      <c r="C5" s="45" t="s">
        <v>256</v>
      </c>
      <c r="D5" s="212" t="s">
        <v>461</v>
      </c>
    </row>
    <row r="6" spans="1:4" ht="42.75" customHeight="1">
      <c r="A6" s="212"/>
      <c r="B6" s="212"/>
      <c r="C6" s="45"/>
      <c r="D6" s="212"/>
    </row>
    <row r="7" spans="1:4" ht="15">
      <c r="A7" s="175">
        <v>1</v>
      </c>
      <c r="B7" s="175">
        <v>2</v>
      </c>
      <c r="C7" s="175">
        <v>3</v>
      </c>
      <c r="D7" s="175">
        <v>4</v>
      </c>
    </row>
    <row r="8" spans="1:4" s="192" customFormat="1" ht="14.25">
      <c r="A8" s="213"/>
      <c r="B8" s="213" t="s">
        <v>222</v>
      </c>
      <c r="C8" s="214">
        <f>C9+C64</f>
        <v>37899</v>
      </c>
      <c r="D8" s="213"/>
    </row>
    <row r="9" spans="1:4" s="192" customFormat="1" ht="28.5">
      <c r="A9" s="215" t="s">
        <v>402</v>
      </c>
      <c r="B9" s="38" t="s">
        <v>106</v>
      </c>
      <c r="C9" s="216">
        <f>C10+C12+C35+C40+C54+C63</f>
        <v>37381</v>
      </c>
      <c r="D9" s="217"/>
    </row>
    <row r="10" spans="1:4" ht="15">
      <c r="A10" s="215" t="s">
        <v>403</v>
      </c>
      <c r="B10" s="38" t="s">
        <v>90</v>
      </c>
      <c r="C10" s="216">
        <f>SUM(C11:C11)</f>
        <v>322</v>
      </c>
      <c r="D10" s="218"/>
    </row>
    <row r="11" spans="1:4" ht="15">
      <c r="A11" s="218">
        <v>1</v>
      </c>
      <c r="B11" s="10" t="s">
        <v>68</v>
      </c>
      <c r="C11" s="219">
        <v>322</v>
      </c>
      <c r="D11" s="218" t="s">
        <v>394</v>
      </c>
    </row>
    <row r="12" spans="1:4" ht="15">
      <c r="A12" s="215" t="s">
        <v>404</v>
      </c>
      <c r="B12" s="38" t="s">
        <v>91</v>
      </c>
      <c r="C12" s="220">
        <f>C13+C17+C22+C31</f>
        <v>24877</v>
      </c>
      <c r="D12" s="131"/>
    </row>
    <row r="13" spans="1:4" s="224" customFormat="1" ht="15">
      <c r="A13" s="221">
        <v>1</v>
      </c>
      <c r="B13" s="10" t="s">
        <v>72</v>
      </c>
      <c r="C13" s="222">
        <f>SUM(C14:C16)</f>
        <v>3660</v>
      </c>
      <c r="D13" s="223"/>
    </row>
    <row r="14" spans="1:5" ht="15">
      <c r="A14" s="221">
        <v>1.1</v>
      </c>
      <c r="B14" s="10" t="s">
        <v>92</v>
      </c>
      <c r="C14" s="219">
        <v>730</v>
      </c>
      <c r="D14" s="218" t="s">
        <v>307</v>
      </c>
      <c r="E14" s="225"/>
    </row>
    <row r="15" spans="1:4" ht="15">
      <c r="A15" s="221">
        <v>1.2</v>
      </c>
      <c r="B15" s="10" t="s">
        <v>93</v>
      </c>
      <c r="C15" s="219">
        <v>2200</v>
      </c>
      <c r="D15" s="218" t="s">
        <v>307</v>
      </c>
    </row>
    <row r="16" spans="1:4" ht="15">
      <c r="A16" s="221">
        <v>1.3</v>
      </c>
      <c r="B16" s="10" t="s">
        <v>80</v>
      </c>
      <c r="C16" s="219">
        <v>730</v>
      </c>
      <c r="D16" s="218" t="s">
        <v>307</v>
      </c>
    </row>
    <row r="17" spans="1:4" s="224" customFormat="1" ht="15">
      <c r="A17" s="221">
        <v>2</v>
      </c>
      <c r="B17" s="10" t="s">
        <v>73</v>
      </c>
      <c r="C17" s="219">
        <f>SUM(C18:C21)</f>
        <v>4747</v>
      </c>
      <c r="D17" s="218"/>
    </row>
    <row r="18" spans="1:4" ht="30">
      <c r="A18" s="221">
        <v>2.1</v>
      </c>
      <c r="B18" s="10" t="s">
        <v>81</v>
      </c>
      <c r="C18" s="219">
        <v>277</v>
      </c>
      <c r="D18" s="218" t="s">
        <v>307</v>
      </c>
    </row>
    <row r="19" spans="1:4" ht="30">
      <c r="A19" s="221">
        <v>2.2</v>
      </c>
      <c r="B19" s="10" t="s">
        <v>82</v>
      </c>
      <c r="C19" s="219">
        <v>2000</v>
      </c>
      <c r="D19" s="218" t="s">
        <v>59</v>
      </c>
    </row>
    <row r="20" spans="1:4" ht="15">
      <c r="A20" s="221">
        <v>2.3</v>
      </c>
      <c r="B20" s="10" t="s">
        <v>63</v>
      </c>
      <c r="C20" s="219">
        <v>2200</v>
      </c>
      <c r="D20" s="218" t="s">
        <v>59</v>
      </c>
    </row>
    <row r="21" spans="1:4" ht="15">
      <c r="A21" s="221">
        <v>2.4</v>
      </c>
      <c r="B21" s="10" t="s">
        <v>61</v>
      </c>
      <c r="C21" s="219">
        <v>270</v>
      </c>
      <c r="D21" s="218" t="s">
        <v>307</v>
      </c>
    </row>
    <row r="22" spans="1:4" s="224" customFormat="1" ht="15">
      <c r="A22" s="221">
        <v>3</v>
      </c>
      <c r="B22" s="10" t="s">
        <v>77</v>
      </c>
      <c r="C22" s="219">
        <f>SUM(C23:C30)</f>
        <v>6060</v>
      </c>
      <c r="D22" s="218"/>
    </row>
    <row r="23" spans="1:4" ht="15">
      <c r="A23" s="221">
        <v>3.1</v>
      </c>
      <c r="B23" s="10" t="s">
        <v>83</v>
      </c>
      <c r="C23" s="219">
        <v>100</v>
      </c>
      <c r="D23" s="218" t="s">
        <v>307</v>
      </c>
    </row>
    <row r="24" spans="1:4" ht="15">
      <c r="A24" s="226">
        <v>3.2</v>
      </c>
      <c r="B24" s="227" t="s">
        <v>84</v>
      </c>
      <c r="C24" s="219">
        <v>1000</v>
      </c>
      <c r="D24" s="218" t="s">
        <v>307</v>
      </c>
    </row>
    <row r="25" spans="1:4" ht="15">
      <c r="A25" s="221">
        <v>3.3</v>
      </c>
      <c r="B25" s="228" t="s">
        <v>87</v>
      </c>
      <c r="C25" s="219">
        <v>1000</v>
      </c>
      <c r="D25" s="218" t="s">
        <v>307</v>
      </c>
    </row>
    <row r="26" spans="1:4" ht="15">
      <c r="A26" s="221">
        <v>3.4</v>
      </c>
      <c r="B26" s="228" t="s">
        <v>94</v>
      </c>
      <c r="C26" s="219">
        <v>1000</v>
      </c>
      <c r="D26" s="218" t="s">
        <v>307</v>
      </c>
    </row>
    <row r="27" spans="1:4" ht="15">
      <c r="A27" s="221">
        <v>3.5</v>
      </c>
      <c r="B27" s="228" t="s">
        <v>78</v>
      </c>
      <c r="C27" s="219">
        <v>900</v>
      </c>
      <c r="D27" s="218" t="s">
        <v>307</v>
      </c>
    </row>
    <row r="28" spans="1:4" ht="30">
      <c r="A28" s="221">
        <v>3.6</v>
      </c>
      <c r="B28" s="228" t="s">
        <v>95</v>
      </c>
      <c r="C28" s="219">
        <v>1000</v>
      </c>
      <c r="D28" s="218" t="s">
        <v>307</v>
      </c>
    </row>
    <row r="29" spans="1:4" ht="15">
      <c r="A29" s="221">
        <v>3.7</v>
      </c>
      <c r="B29" s="10" t="s">
        <v>85</v>
      </c>
      <c r="C29" s="219">
        <v>60</v>
      </c>
      <c r="D29" s="218" t="s">
        <v>307</v>
      </c>
    </row>
    <row r="30" spans="1:4" ht="15">
      <c r="A30" s="221">
        <v>3.8</v>
      </c>
      <c r="B30" s="228" t="s">
        <v>96</v>
      </c>
      <c r="C30" s="219">
        <v>1000</v>
      </c>
      <c r="D30" s="218" t="s">
        <v>307</v>
      </c>
    </row>
    <row r="31" spans="1:4" s="224" customFormat="1" ht="15">
      <c r="A31" s="221">
        <v>4</v>
      </c>
      <c r="B31" s="228" t="s">
        <v>67</v>
      </c>
      <c r="C31" s="219">
        <f>SUM(C32:C34)</f>
        <v>10410</v>
      </c>
      <c r="D31" s="218"/>
    </row>
    <row r="32" spans="1:4" ht="30">
      <c r="A32" s="221">
        <v>4.1</v>
      </c>
      <c r="B32" s="228" t="s">
        <v>64</v>
      </c>
      <c r="C32" s="219">
        <v>9800</v>
      </c>
      <c r="D32" s="218" t="s">
        <v>268</v>
      </c>
    </row>
    <row r="33" spans="1:4" ht="15">
      <c r="A33" s="221">
        <v>4.2</v>
      </c>
      <c r="B33" s="228" t="s">
        <v>65</v>
      </c>
      <c r="C33" s="219">
        <v>580</v>
      </c>
      <c r="D33" s="218" t="s">
        <v>268</v>
      </c>
    </row>
    <row r="34" spans="1:4" ht="30">
      <c r="A34" s="221">
        <v>4.3</v>
      </c>
      <c r="B34" s="228" t="s">
        <v>69</v>
      </c>
      <c r="C34" s="219">
        <v>30</v>
      </c>
      <c r="D34" s="218" t="s">
        <v>268</v>
      </c>
    </row>
    <row r="35" spans="1:4" ht="15">
      <c r="A35" s="215" t="s">
        <v>405</v>
      </c>
      <c r="B35" s="38" t="s">
        <v>97</v>
      </c>
      <c r="C35" s="216">
        <f>SUM(C36:C39)</f>
        <v>7535</v>
      </c>
      <c r="D35" s="218"/>
    </row>
    <row r="36" spans="1:4" ht="30">
      <c r="A36" s="218">
        <v>1</v>
      </c>
      <c r="B36" s="10" t="s">
        <v>104</v>
      </c>
      <c r="C36" s="219">
        <v>5053</v>
      </c>
      <c r="D36" s="218" t="s">
        <v>66</v>
      </c>
    </row>
    <row r="37" spans="1:4" ht="60">
      <c r="A37" s="218">
        <v>2</v>
      </c>
      <c r="B37" s="228" t="s">
        <v>86</v>
      </c>
      <c r="C37" s="219">
        <v>22</v>
      </c>
      <c r="D37" s="218" t="s">
        <v>66</v>
      </c>
    </row>
    <row r="38" spans="1:4" ht="30">
      <c r="A38" s="218">
        <v>3</v>
      </c>
      <c r="B38" s="228" t="s">
        <v>75</v>
      </c>
      <c r="C38" s="219">
        <v>2390</v>
      </c>
      <c r="D38" s="218" t="s">
        <v>66</v>
      </c>
    </row>
    <row r="39" spans="1:4" ht="15">
      <c r="A39" s="218">
        <v>4</v>
      </c>
      <c r="B39" s="228" t="s">
        <v>70</v>
      </c>
      <c r="C39" s="219">
        <v>70</v>
      </c>
      <c r="D39" s="218" t="s">
        <v>66</v>
      </c>
    </row>
    <row r="40" spans="1:4" s="192" customFormat="1" ht="14.25">
      <c r="A40" s="215" t="s">
        <v>406</v>
      </c>
      <c r="B40" s="229" t="s">
        <v>98</v>
      </c>
      <c r="C40" s="216">
        <f>C41+C44</f>
        <v>1750</v>
      </c>
      <c r="D40" s="215"/>
    </row>
    <row r="41" spans="1:4" ht="15">
      <c r="A41" s="17">
        <v>1</v>
      </c>
      <c r="B41" s="35" t="s">
        <v>99</v>
      </c>
      <c r="C41" s="36">
        <f>SUM(C42:C43)</f>
        <v>188</v>
      </c>
      <c r="D41" s="37"/>
    </row>
    <row r="42" spans="1:4" ht="15">
      <c r="A42" s="15">
        <v>1.1</v>
      </c>
      <c r="B42" s="11" t="s">
        <v>62</v>
      </c>
      <c r="C42" s="16">
        <v>36</v>
      </c>
      <c r="D42" s="230" t="s">
        <v>347</v>
      </c>
    </row>
    <row r="43" spans="1:4" ht="15">
      <c r="A43" s="15">
        <v>1.2</v>
      </c>
      <c r="B43" s="11" t="s">
        <v>444</v>
      </c>
      <c r="C43" s="16">
        <v>152</v>
      </c>
      <c r="D43" s="230" t="s">
        <v>347</v>
      </c>
    </row>
    <row r="44" spans="1:4" s="224" customFormat="1" ht="15">
      <c r="A44" s="17">
        <v>2</v>
      </c>
      <c r="B44" s="37" t="s">
        <v>100</v>
      </c>
      <c r="C44" s="18">
        <f>SUM(C45:C53)</f>
        <v>1562</v>
      </c>
      <c r="D44" s="230"/>
    </row>
    <row r="45" spans="1:4" ht="15">
      <c r="A45" s="15">
        <v>2.1</v>
      </c>
      <c r="B45" s="11" t="s">
        <v>445</v>
      </c>
      <c r="C45" s="16">
        <v>250</v>
      </c>
      <c r="D45" s="230" t="s">
        <v>347</v>
      </c>
    </row>
    <row r="46" spans="1:4" ht="15">
      <c r="A46" s="15">
        <v>2.2</v>
      </c>
      <c r="B46" s="11" t="s">
        <v>101</v>
      </c>
      <c r="C46" s="16">
        <v>455</v>
      </c>
      <c r="D46" s="230" t="s">
        <v>347</v>
      </c>
    </row>
    <row r="47" spans="1:4" ht="15">
      <c r="A47" s="15">
        <v>2.3</v>
      </c>
      <c r="B47" s="11" t="s">
        <v>446</v>
      </c>
      <c r="C47" s="16">
        <v>400</v>
      </c>
      <c r="D47" s="230" t="s">
        <v>347</v>
      </c>
    </row>
    <row r="48" spans="1:4" ht="15">
      <c r="A48" s="15">
        <v>2.4</v>
      </c>
      <c r="B48" s="11" t="s">
        <v>447</v>
      </c>
      <c r="C48" s="16">
        <v>200</v>
      </c>
      <c r="D48" s="230" t="s">
        <v>347</v>
      </c>
    </row>
    <row r="49" spans="1:4" ht="15">
      <c r="A49" s="15">
        <v>2.5</v>
      </c>
      <c r="B49" s="22" t="s">
        <v>448</v>
      </c>
      <c r="C49" s="16">
        <v>10</v>
      </c>
      <c r="D49" s="230" t="s">
        <v>347</v>
      </c>
    </row>
    <row r="50" spans="1:4" ht="15">
      <c r="A50" s="15">
        <v>2.6</v>
      </c>
      <c r="B50" s="19" t="s">
        <v>449</v>
      </c>
      <c r="C50" s="16">
        <v>100</v>
      </c>
      <c r="D50" s="230" t="s">
        <v>347</v>
      </c>
    </row>
    <row r="51" spans="1:4" ht="15">
      <c r="A51" s="15">
        <v>2.7</v>
      </c>
      <c r="B51" s="22" t="s">
        <v>450</v>
      </c>
      <c r="C51" s="16">
        <v>45</v>
      </c>
      <c r="D51" s="230" t="s">
        <v>347</v>
      </c>
    </row>
    <row r="52" spans="1:4" ht="15">
      <c r="A52" s="15">
        <v>2.8</v>
      </c>
      <c r="B52" s="22" t="s">
        <v>55</v>
      </c>
      <c r="C52" s="16">
        <v>32</v>
      </c>
      <c r="D52" s="230" t="s">
        <v>347</v>
      </c>
    </row>
    <row r="53" spans="1:4" ht="15">
      <c r="A53" s="15">
        <v>2.9</v>
      </c>
      <c r="B53" s="22" t="s">
        <v>451</v>
      </c>
      <c r="C53" s="16">
        <v>70</v>
      </c>
      <c r="D53" s="230" t="s">
        <v>347</v>
      </c>
    </row>
    <row r="54" spans="1:4" s="192" customFormat="1" ht="14.25">
      <c r="A54" s="215" t="s">
        <v>407</v>
      </c>
      <c r="B54" s="229" t="s">
        <v>71</v>
      </c>
      <c r="C54" s="216">
        <f>C55+C61</f>
        <v>221</v>
      </c>
      <c r="D54" s="230"/>
    </row>
    <row r="55" spans="1:4" s="224" customFormat="1" ht="15">
      <c r="A55" s="17">
        <v>1</v>
      </c>
      <c r="B55" s="38" t="s">
        <v>102</v>
      </c>
      <c r="C55" s="36">
        <f>SUM(C56:C60)</f>
        <v>54</v>
      </c>
      <c r="D55" s="230"/>
    </row>
    <row r="56" spans="1:4" ht="15">
      <c r="A56" s="15">
        <v>1.1</v>
      </c>
      <c r="B56" s="10" t="s">
        <v>452</v>
      </c>
      <c r="C56" s="20">
        <v>8</v>
      </c>
      <c r="D56" s="230" t="s">
        <v>79</v>
      </c>
    </row>
    <row r="57" spans="1:4" ht="15">
      <c r="A57" s="15">
        <v>1.2</v>
      </c>
      <c r="B57" s="10" t="s">
        <v>57</v>
      </c>
      <c r="C57" s="20">
        <v>8</v>
      </c>
      <c r="D57" s="230" t="s">
        <v>79</v>
      </c>
    </row>
    <row r="58" spans="1:4" ht="30">
      <c r="A58" s="15">
        <v>1.3</v>
      </c>
      <c r="B58" s="10" t="s">
        <v>453</v>
      </c>
      <c r="C58" s="20">
        <v>17</v>
      </c>
      <c r="D58" s="230" t="s">
        <v>79</v>
      </c>
    </row>
    <row r="59" spans="1:4" ht="15">
      <c r="A59" s="15">
        <v>1.4</v>
      </c>
      <c r="B59" s="10" t="s">
        <v>454</v>
      </c>
      <c r="C59" s="20">
        <v>12</v>
      </c>
      <c r="D59" s="230" t="s">
        <v>79</v>
      </c>
    </row>
    <row r="60" spans="1:4" ht="15">
      <c r="A60" s="15">
        <v>1.5</v>
      </c>
      <c r="B60" s="10" t="s">
        <v>58</v>
      </c>
      <c r="C60" s="20">
        <v>9</v>
      </c>
      <c r="D60" s="230" t="s">
        <v>79</v>
      </c>
    </row>
    <row r="61" spans="1:4" s="224" customFormat="1" ht="15">
      <c r="A61" s="17">
        <v>2</v>
      </c>
      <c r="B61" s="21" t="s">
        <v>103</v>
      </c>
      <c r="C61" s="18">
        <f>C62</f>
        <v>167</v>
      </c>
      <c r="D61" s="230"/>
    </row>
    <row r="62" spans="1:4" ht="15">
      <c r="A62" s="15"/>
      <c r="B62" s="23" t="s">
        <v>74</v>
      </c>
      <c r="C62" s="16">
        <v>167</v>
      </c>
      <c r="D62" s="230" t="s">
        <v>79</v>
      </c>
    </row>
    <row r="63" spans="1:4" s="192" customFormat="1" ht="14.25">
      <c r="A63" s="17" t="s">
        <v>408</v>
      </c>
      <c r="B63" s="21" t="s">
        <v>455</v>
      </c>
      <c r="C63" s="18">
        <v>2676</v>
      </c>
      <c r="D63" s="230" t="s">
        <v>347</v>
      </c>
    </row>
    <row r="64" spans="1:4" ht="15">
      <c r="A64" s="215" t="s">
        <v>425</v>
      </c>
      <c r="B64" s="38" t="s">
        <v>88</v>
      </c>
      <c r="C64" s="216">
        <f>SUM(C65:C65)</f>
        <v>518</v>
      </c>
      <c r="D64" s="230"/>
    </row>
    <row r="65" spans="1:4" ht="30">
      <c r="A65" s="218"/>
      <c r="B65" s="10" t="s">
        <v>76</v>
      </c>
      <c r="C65" s="219">
        <v>518</v>
      </c>
      <c r="D65" s="230" t="s">
        <v>123</v>
      </c>
    </row>
    <row r="66" spans="1:4" ht="2.25" customHeight="1" thickBot="1">
      <c r="A66" s="231"/>
      <c r="B66" s="231"/>
      <c r="C66" s="231"/>
      <c r="D66" s="231"/>
    </row>
    <row r="67" ht="15.75" thickTop="1"/>
  </sheetData>
  <mergeCells count="8">
    <mergeCell ref="A1:D1"/>
    <mergeCell ref="A2:D2"/>
    <mergeCell ref="A4:D4"/>
    <mergeCell ref="A3:K3"/>
    <mergeCell ref="A5:A6"/>
    <mergeCell ref="B5:B6"/>
    <mergeCell ref="C5:C6"/>
    <mergeCell ref="D5:D6"/>
  </mergeCells>
  <printOptions/>
  <pageMargins left="0.5" right="0.4" top="0.7" bottom="0.5" header="0.3" footer="0.3"/>
  <pageSetup horizontalDpi="600" verticalDpi="600" orientation="portrait" r:id="rId1"/>
  <headerFooter alignWithMargins="0">
    <oddFooter>&amp;C &amp;P/2</oddFooter>
  </headerFooter>
</worksheet>
</file>

<file path=xl/worksheets/sheet6.xml><?xml version="1.0" encoding="utf-8"?>
<worksheet xmlns="http://schemas.openxmlformats.org/spreadsheetml/2006/main" xmlns:r="http://schemas.openxmlformats.org/officeDocument/2006/relationships">
  <dimension ref="A1:K67"/>
  <sheetViews>
    <sheetView tabSelected="1" workbookViewId="0" topLeftCell="A1">
      <selection activeCell="A1" sqref="A1:D1"/>
    </sheetView>
  </sheetViews>
  <sheetFormatPr defaultColWidth="9.00390625" defaultRowHeight="12.75"/>
  <cols>
    <col min="1" max="1" width="4.75390625" style="116" customWidth="1"/>
    <col min="2" max="2" width="60.00390625" style="116" customWidth="1"/>
    <col min="3" max="3" width="14.25390625" style="116" customWidth="1"/>
    <col min="4" max="4" width="28.125" style="113" customWidth="1"/>
    <col min="5" max="16384" width="9.125" style="116" customWidth="1"/>
  </cols>
  <sheetData>
    <row r="1" spans="1:11" ht="18.75">
      <c r="A1" s="232" t="s">
        <v>24</v>
      </c>
      <c r="B1" s="232"/>
      <c r="C1" s="232"/>
      <c r="D1" s="232"/>
      <c r="E1" s="164"/>
      <c r="F1" s="164"/>
      <c r="G1" s="164"/>
      <c r="H1" s="164"/>
      <c r="I1" s="164"/>
      <c r="J1" s="164"/>
      <c r="K1" s="164"/>
    </row>
    <row r="2" spans="1:11" ht="18.75" hidden="1">
      <c r="A2" s="233" t="s">
        <v>48</v>
      </c>
      <c r="B2" s="233"/>
      <c r="C2" s="233"/>
      <c r="D2" s="233"/>
      <c r="E2" s="164"/>
      <c r="F2" s="164"/>
      <c r="G2" s="164"/>
      <c r="H2" s="164"/>
      <c r="I2" s="164"/>
      <c r="J2" s="164"/>
      <c r="K2" s="164"/>
    </row>
    <row r="3" spans="1:11" ht="18.75">
      <c r="A3" s="112" t="s">
        <v>323</v>
      </c>
      <c r="B3" s="112"/>
      <c r="C3" s="112"/>
      <c r="D3" s="112"/>
      <c r="E3" s="112"/>
      <c r="F3" s="112"/>
      <c r="G3" s="112"/>
      <c r="H3" s="112"/>
      <c r="I3" s="112"/>
      <c r="J3" s="112"/>
      <c r="K3" s="112"/>
    </row>
    <row r="4" spans="1:4" ht="15">
      <c r="A4" s="234"/>
      <c r="B4" s="7"/>
      <c r="C4" s="235" t="s">
        <v>284</v>
      </c>
      <c r="D4" s="235"/>
    </row>
    <row r="5" spans="1:4" s="111" customFormat="1" ht="27.75" customHeight="1">
      <c r="A5" s="170" t="s">
        <v>401</v>
      </c>
      <c r="B5" s="171" t="s">
        <v>377</v>
      </c>
      <c r="C5" s="172" t="s">
        <v>256</v>
      </c>
      <c r="D5" s="171" t="s">
        <v>461</v>
      </c>
    </row>
    <row r="6" spans="1:4" s="111" customFormat="1" ht="35.25" customHeight="1">
      <c r="A6" s="170"/>
      <c r="B6" s="171"/>
      <c r="C6" s="236"/>
      <c r="D6" s="171"/>
    </row>
    <row r="7" spans="1:5" s="239" customFormat="1" ht="15">
      <c r="A7" s="237">
        <v>1</v>
      </c>
      <c r="B7" s="237">
        <v>2</v>
      </c>
      <c r="C7" s="237">
        <v>3</v>
      </c>
      <c r="D7" s="237">
        <v>4</v>
      </c>
      <c r="E7" s="238"/>
    </row>
    <row r="8" spans="1:7" ht="22.5" customHeight="1">
      <c r="A8" s="240"/>
      <c r="B8" s="177" t="s">
        <v>5</v>
      </c>
      <c r="C8" s="241">
        <f>C9+C11</f>
        <v>12000</v>
      </c>
      <c r="D8" s="242" t="s">
        <v>3</v>
      </c>
      <c r="E8" s="243"/>
      <c r="G8" s="243"/>
    </row>
    <row r="9" spans="1:4" s="111" customFormat="1" ht="24.75" customHeight="1">
      <c r="A9" s="244" t="s">
        <v>402</v>
      </c>
      <c r="B9" s="245" t="s">
        <v>4</v>
      </c>
      <c r="C9" s="246">
        <f>SUM(C10:C10)</f>
        <v>400</v>
      </c>
      <c r="D9" s="247"/>
    </row>
    <row r="10" spans="1:4" ht="23.25" customHeight="1">
      <c r="A10" s="248">
        <v>1</v>
      </c>
      <c r="B10" s="249" t="s">
        <v>43</v>
      </c>
      <c r="C10" s="14">
        <v>400</v>
      </c>
      <c r="D10" s="247" t="s">
        <v>347</v>
      </c>
    </row>
    <row r="11" spans="1:4" ht="19.5" customHeight="1">
      <c r="A11" s="245" t="s">
        <v>425</v>
      </c>
      <c r="B11" s="128" t="s">
        <v>25</v>
      </c>
      <c r="C11" s="250">
        <f>SUM(C12:C65)</f>
        <v>11600</v>
      </c>
      <c r="D11" s="247"/>
    </row>
    <row r="12" spans="1:4" ht="31.5" customHeight="1">
      <c r="A12" s="151">
        <v>1</v>
      </c>
      <c r="B12" s="9" t="s">
        <v>33</v>
      </c>
      <c r="C12" s="14">
        <v>500</v>
      </c>
      <c r="D12" s="247" t="s">
        <v>347</v>
      </c>
    </row>
    <row r="13" spans="1:4" ht="24.75" customHeight="1">
      <c r="A13" s="151">
        <v>2</v>
      </c>
      <c r="B13" s="9" t="s">
        <v>14</v>
      </c>
      <c r="C13" s="14">
        <v>100</v>
      </c>
      <c r="D13" s="247" t="s">
        <v>347</v>
      </c>
    </row>
    <row r="14" spans="1:4" ht="24.75" customHeight="1">
      <c r="A14" s="151">
        <v>3</v>
      </c>
      <c r="B14" s="251" t="s">
        <v>26</v>
      </c>
      <c r="C14" s="14">
        <v>100</v>
      </c>
      <c r="D14" s="247" t="s">
        <v>347</v>
      </c>
    </row>
    <row r="15" spans="1:4" ht="24.75" customHeight="1">
      <c r="A15" s="151">
        <v>4</v>
      </c>
      <c r="B15" s="251" t="s">
        <v>44</v>
      </c>
      <c r="C15" s="14">
        <v>200</v>
      </c>
      <c r="D15" s="247" t="s">
        <v>347</v>
      </c>
    </row>
    <row r="16" spans="1:4" ht="24" customHeight="1">
      <c r="A16" s="151">
        <v>5</v>
      </c>
      <c r="B16" s="9" t="s">
        <v>49</v>
      </c>
      <c r="C16" s="14">
        <v>300</v>
      </c>
      <c r="D16" s="247" t="s">
        <v>347</v>
      </c>
    </row>
    <row r="17" spans="1:4" ht="24.75" customHeight="1">
      <c r="A17" s="151">
        <v>6</v>
      </c>
      <c r="B17" s="251" t="s">
        <v>50</v>
      </c>
      <c r="C17" s="14">
        <v>300</v>
      </c>
      <c r="D17" s="247" t="s">
        <v>347</v>
      </c>
    </row>
    <row r="18" spans="1:4" ht="23.25" customHeight="1">
      <c r="A18" s="151">
        <v>7</v>
      </c>
      <c r="B18" s="87" t="s">
        <v>39</v>
      </c>
      <c r="C18" s="14">
        <v>500</v>
      </c>
      <c r="D18" s="247" t="s">
        <v>347</v>
      </c>
    </row>
    <row r="19" spans="1:4" ht="15">
      <c r="A19" s="151">
        <v>8</v>
      </c>
      <c r="B19" s="249" t="s">
        <v>51</v>
      </c>
      <c r="C19" s="14">
        <v>200</v>
      </c>
      <c r="D19" s="247" t="s">
        <v>29</v>
      </c>
    </row>
    <row r="20" spans="1:4" ht="30">
      <c r="A20" s="151">
        <v>9</v>
      </c>
      <c r="B20" s="249" t="s">
        <v>40</v>
      </c>
      <c r="C20" s="14">
        <v>210</v>
      </c>
      <c r="D20" s="247" t="s">
        <v>29</v>
      </c>
    </row>
    <row r="21" spans="1:4" ht="34.5" customHeight="1">
      <c r="A21" s="151">
        <v>10</v>
      </c>
      <c r="B21" s="249" t="s">
        <v>34</v>
      </c>
      <c r="C21" s="14">
        <v>165</v>
      </c>
      <c r="D21" s="247" t="s">
        <v>29</v>
      </c>
    </row>
    <row r="22" spans="1:4" ht="30">
      <c r="A22" s="151">
        <v>11</v>
      </c>
      <c r="B22" s="249" t="s">
        <v>41</v>
      </c>
      <c r="C22" s="14">
        <v>400</v>
      </c>
      <c r="D22" s="247" t="s">
        <v>29</v>
      </c>
    </row>
    <row r="23" spans="1:4" ht="30">
      <c r="A23" s="151">
        <v>12</v>
      </c>
      <c r="B23" s="249" t="s">
        <v>42</v>
      </c>
      <c r="C23" s="14">
        <v>165</v>
      </c>
      <c r="D23" s="247" t="s">
        <v>29</v>
      </c>
    </row>
    <row r="24" spans="1:4" ht="30">
      <c r="A24" s="151">
        <v>13</v>
      </c>
      <c r="B24" s="249" t="s">
        <v>45</v>
      </c>
      <c r="C24" s="14">
        <v>320</v>
      </c>
      <c r="D24" s="247" t="s">
        <v>29</v>
      </c>
    </row>
    <row r="25" spans="1:4" ht="30">
      <c r="A25" s="151">
        <v>14</v>
      </c>
      <c r="B25" s="249" t="s">
        <v>46</v>
      </c>
      <c r="C25" s="14">
        <v>300</v>
      </c>
      <c r="D25" s="247" t="s">
        <v>29</v>
      </c>
    </row>
    <row r="26" spans="1:4" ht="15">
      <c r="A26" s="151">
        <v>15</v>
      </c>
      <c r="B26" s="249" t="s">
        <v>21</v>
      </c>
      <c r="C26" s="14">
        <v>300</v>
      </c>
      <c r="D26" s="247" t="s">
        <v>35</v>
      </c>
    </row>
    <row r="27" spans="1:4" ht="15">
      <c r="A27" s="151">
        <v>16</v>
      </c>
      <c r="B27" s="249" t="s">
        <v>22</v>
      </c>
      <c r="C27" s="14">
        <v>300</v>
      </c>
      <c r="D27" s="247" t="s">
        <v>35</v>
      </c>
    </row>
    <row r="28" spans="1:4" ht="30">
      <c r="A28" s="151">
        <v>17</v>
      </c>
      <c r="B28" s="249" t="s">
        <v>53</v>
      </c>
      <c r="C28" s="14">
        <v>300</v>
      </c>
      <c r="D28" s="247" t="s">
        <v>35</v>
      </c>
    </row>
    <row r="29" spans="1:4" ht="45">
      <c r="A29" s="151">
        <v>18</v>
      </c>
      <c r="B29" s="251" t="s">
        <v>52</v>
      </c>
      <c r="C29" s="14">
        <v>250</v>
      </c>
      <c r="D29" s="247" t="s">
        <v>316</v>
      </c>
    </row>
    <row r="30" spans="1:4" ht="15">
      <c r="A30" s="151">
        <v>19</v>
      </c>
      <c r="B30" s="251" t="s">
        <v>31</v>
      </c>
      <c r="C30" s="14">
        <v>400</v>
      </c>
      <c r="D30" s="247" t="s">
        <v>154</v>
      </c>
    </row>
    <row r="31" spans="1:4" ht="15">
      <c r="A31" s="151">
        <v>20</v>
      </c>
      <c r="B31" s="251" t="s">
        <v>32</v>
      </c>
      <c r="C31" s="14">
        <v>60</v>
      </c>
      <c r="D31" s="247" t="s">
        <v>154</v>
      </c>
    </row>
    <row r="32" spans="1:4" ht="15">
      <c r="A32" s="151">
        <v>21</v>
      </c>
      <c r="B32" s="251" t="s">
        <v>295</v>
      </c>
      <c r="C32" s="14">
        <v>220</v>
      </c>
      <c r="D32" s="247" t="s">
        <v>322</v>
      </c>
    </row>
    <row r="33" spans="1:4" ht="30">
      <c r="A33" s="151">
        <v>22</v>
      </c>
      <c r="B33" s="9" t="s">
        <v>54</v>
      </c>
      <c r="C33" s="14">
        <v>100</v>
      </c>
      <c r="D33" s="247" t="s">
        <v>28</v>
      </c>
    </row>
    <row r="34" spans="1:4" ht="30">
      <c r="A34" s="151">
        <v>23</v>
      </c>
      <c r="B34" s="9" t="s">
        <v>7</v>
      </c>
      <c r="C34" s="14">
        <v>150</v>
      </c>
      <c r="D34" s="247" t="s">
        <v>28</v>
      </c>
    </row>
    <row r="35" spans="1:4" ht="15">
      <c r="A35" s="151">
        <v>24</v>
      </c>
      <c r="B35" s="9" t="s">
        <v>8</v>
      </c>
      <c r="C35" s="14">
        <v>100</v>
      </c>
      <c r="D35" s="247" t="s">
        <v>28</v>
      </c>
    </row>
    <row r="36" spans="1:4" ht="15">
      <c r="A36" s="151">
        <v>25</v>
      </c>
      <c r="B36" s="9" t="s">
        <v>9</v>
      </c>
      <c r="C36" s="14">
        <v>100</v>
      </c>
      <c r="D36" s="247" t="s">
        <v>28</v>
      </c>
    </row>
    <row r="37" spans="1:4" ht="30">
      <c r="A37" s="151">
        <v>26</v>
      </c>
      <c r="B37" s="9" t="s">
        <v>10</v>
      </c>
      <c r="C37" s="14">
        <v>60</v>
      </c>
      <c r="D37" s="247" t="s">
        <v>28</v>
      </c>
    </row>
    <row r="38" spans="1:4" ht="30">
      <c r="A38" s="151">
        <v>27</v>
      </c>
      <c r="B38" s="9" t="s">
        <v>11</v>
      </c>
      <c r="C38" s="14">
        <v>50</v>
      </c>
      <c r="D38" s="247" t="s">
        <v>28</v>
      </c>
    </row>
    <row r="39" spans="1:4" ht="30">
      <c r="A39" s="151">
        <v>28</v>
      </c>
      <c r="B39" s="9" t="s">
        <v>432</v>
      </c>
      <c r="C39" s="14">
        <v>70</v>
      </c>
      <c r="D39" s="247" t="s">
        <v>28</v>
      </c>
    </row>
    <row r="40" spans="1:4" ht="30">
      <c r="A40" s="151">
        <v>29</v>
      </c>
      <c r="B40" s="9" t="s">
        <v>433</v>
      </c>
      <c r="C40" s="14">
        <v>70</v>
      </c>
      <c r="D40" s="247" t="s">
        <v>28</v>
      </c>
    </row>
    <row r="41" spans="1:4" ht="30">
      <c r="A41" s="151">
        <v>30</v>
      </c>
      <c r="B41" s="9" t="s">
        <v>15</v>
      </c>
      <c r="C41" s="14">
        <v>70</v>
      </c>
      <c r="D41" s="247" t="s">
        <v>28</v>
      </c>
    </row>
    <row r="42" spans="1:4" ht="30">
      <c r="A42" s="151">
        <v>31</v>
      </c>
      <c r="B42" s="9" t="s">
        <v>434</v>
      </c>
      <c r="C42" s="14">
        <v>70</v>
      </c>
      <c r="D42" s="247" t="s">
        <v>28</v>
      </c>
    </row>
    <row r="43" spans="1:4" ht="29.25" customHeight="1">
      <c r="A43" s="151">
        <v>32</v>
      </c>
      <c r="B43" s="9" t="s">
        <v>435</v>
      </c>
      <c r="C43" s="14">
        <v>100</v>
      </c>
      <c r="D43" s="247" t="s">
        <v>28</v>
      </c>
    </row>
    <row r="44" spans="1:4" ht="35.25" customHeight="1">
      <c r="A44" s="151">
        <v>33</v>
      </c>
      <c r="B44" s="9" t="s">
        <v>12</v>
      </c>
      <c r="C44" s="14">
        <v>100</v>
      </c>
      <c r="D44" s="247" t="s">
        <v>20</v>
      </c>
    </row>
    <row r="45" spans="1:4" ht="15">
      <c r="A45" s="151">
        <v>50</v>
      </c>
      <c r="B45" s="9" t="s">
        <v>6</v>
      </c>
      <c r="C45" s="14">
        <v>50</v>
      </c>
      <c r="D45" s="247" t="s">
        <v>292</v>
      </c>
    </row>
    <row r="46" spans="1:4" ht="15">
      <c r="A46" s="151">
        <v>51</v>
      </c>
      <c r="B46" s="9" t="s">
        <v>436</v>
      </c>
      <c r="C46" s="14">
        <v>30</v>
      </c>
      <c r="D46" s="247" t="s">
        <v>27</v>
      </c>
    </row>
    <row r="47" spans="1:4" ht="15">
      <c r="A47" s="151">
        <v>52</v>
      </c>
      <c r="B47" s="9" t="s">
        <v>437</v>
      </c>
      <c r="C47" s="14">
        <v>110</v>
      </c>
      <c r="D47" s="247" t="s">
        <v>27</v>
      </c>
    </row>
    <row r="48" spans="1:4" ht="15">
      <c r="A48" s="151">
        <v>53</v>
      </c>
      <c r="B48" s="9" t="s">
        <v>438</v>
      </c>
      <c r="C48" s="14">
        <v>30</v>
      </c>
      <c r="D48" s="247" t="s">
        <v>27</v>
      </c>
    </row>
    <row r="49" spans="1:4" ht="15">
      <c r="A49" s="151">
        <v>54</v>
      </c>
      <c r="B49" s="9" t="s">
        <v>465</v>
      </c>
      <c r="C49" s="14">
        <v>500</v>
      </c>
      <c r="D49" s="247" t="s">
        <v>28</v>
      </c>
    </row>
    <row r="50" spans="1:4" ht="30">
      <c r="A50" s="151">
        <v>55</v>
      </c>
      <c r="B50" s="9" t="s">
        <v>16</v>
      </c>
      <c r="C50" s="14">
        <v>500</v>
      </c>
      <c r="D50" s="247" t="s">
        <v>28</v>
      </c>
    </row>
    <row r="51" spans="1:4" ht="15">
      <c r="A51" s="151">
        <v>56</v>
      </c>
      <c r="B51" s="9" t="s">
        <v>466</v>
      </c>
      <c r="C51" s="14">
        <v>700</v>
      </c>
      <c r="D51" s="247" t="s">
        <v>28</v>
      </c>
    </row>
    <row r="52" spans="1:4" ht="15">
      <c r="A52" s="151">
        <v>57</v>
      </c>
      <c r="B52" s="9" t="s">
        <v>439</v>
      </c>
      <c r="C52" s="14">
        <v>60</v>
      </c>
      <c r="D52" s="247" t="s">
        <v>28</v>
      </c>
    </row>
    <row r="53" spans="1:4" ht="15">
      <c r="A53" s="151">
        <v>58</v>
      </c>
      <c r="B53" s="9" t="s">
        <v>13</v>
      </c>
      <c r="C53" s="14">
        <v>140</v>
      </c>
      <c r="D53" s="247" t="s">
        <v>394</v>
      </c>
    </row>
    <row r="54" spans="1:4" ht="45">
      <c r="A54" s="151">
        <v>59</v>
      </c>
      <c r="B54" s="9" t="s">
        <v>0</v>
      </c>
      <c r="C54" s="14">
        <v>100</v>
      </c>
      <c r="D54" s="247" t="s">
        <v>316</v>
      </c>
    </row>
    <row r="55" spans="1:4" ht="45">
      <c r="A55" s="151">
        <v>60</v>
      </c>
      <c r="B55" s="9" t="s">
        <v>17</v>
      </c>
      <c r="C55" s="14">
        <v>145</v>
      </c>
      <c r="D55" s="247" t="s">
        <v>316</v>
      </c>
    </row>
    <row r="56" spans="1:4" ht="45">
      <c r="A56" s="151">
        <v>61</v>
      </c>
      <c r="B56" s="9" t="s">
        <v>1</v>
      </c>
      <c r="C56" s="14">
        <v>130</v>
      </c>
      <c r="D56" s="247" t="s">
        <v>316</v>
      </c>
    </row>
    <row r="57" spans="1:4" ht="45">
      <c r="A57" s="151">
        <v>62</v>
      </c>
      <c r="B57" s="9" t="s">
        <v>2</v>
      </c>
      <c r="C57" s="14">
        <v>125</v>
      </c>
      <c r="D57" s="247" t="s">
        <v>316</v>
      </c>
    </row>
    <row r="58" spans="1:4" ht="30">
      <c r="A58" s="151">
        <v>63</v>
      </c>
      <c r="B58" s="9" t="s">
        <v>440</v>
      </c>
      <c r="C58" s="14">
        <v>50</v>
      </c>
      <c r="D58" s="247" t="s">
        <v>316</v>
      </c>
    </row>
    <row r="59" spans="1:4" ht="30">
      <c r="A59" s="151">
        <v>64</v>
      </c>
      <c r="B59" s="9" t="s">
        <v>462</v>
      </c>
      <c r="C59" s="14">
        <v>120</v>
      </c>
      <c r="D59" s="247" t="s">
        <v>316</v>
      </c>
    </row>
    <row r="60" spans="1:4" ht="15">
      <c r="A60" s="151">
        <v>65</v>
      </c>
      <c r="B60" s="9" t="s">
        <v>18</v>
      </c>
      <c r="C60" s="14">
        <v>100</v>
      </c>
      <c r="D60" s="247" t="s">
        <v>36</v>
      </c>
    </row>
    <row r="61" spans="1:4" ht="15">
      <c r="A61" s="151">
        <v>66</v>
      </c>
      <c r="B61" s="9" t="s">
        <v>23</v>
      </c>
      <c r="C61" s="14">
        <v>90</v>
      </c>
      <c r="D61" s="247" t="s">
        <v>47</v>
      </c>
    </row>
    <row r="62" spans="1:4" ht="30">
      <c r="A62" s="151">
        <v>67</v>
      </c>
      <c r="B62" s="9" t="s">
        <v>441</v>
      </c>
      <c r="C62" s="14">
        <v>1150</v>
      </c>
      <c r="D62" s="247" t="s">
        <v>29</v>
      </c>
    </row>
    <row r="63" spans="1:4" ht="15">
      <c r="A63" s="151">
        <v>68</v>
      </c>
      <c r="B63" s="9" t="s">
        <v>442</v>
      </c>
      <c r="C63" s="14">
        <v>210</v>
      </c>
      <c r="D63" s="247" t="s">
        <v>36</v>
      </c>
    </row>
    <row r="64" spans="1:4" ht="15">
      <c r="A64" s="151">
        <v>69</v>
      </c>
      <c r="B64" s="9" t="s">
        <v>19</v>
      </c>
      <c r="C64" s="14">
        <v>230</v>
      </c>
      <c r="D64" s="247" t="s">
        <v>37</v>
      </c>
    </row>
    <row r="65" spans="1:4" ht="15.75" thickBot="1">
      <c r="A65" s="252">
        <v>70</v>
      </c>
      <c r="B65" s="253" t="s">
        <v>38</v>
      </c>
      <c r="C65" s="254">
        <v>400</v>
      </c>
      <c r="D65" s="255" t="s">
        <v>30</v>
      </c>
    </row>
    <row r="66" spans="1:4" ht="15.75" thickTop="1">
      <c r="A66" s="234"/>
      <c r="B66" s="234"/>
      <c r="C66" s="234"/>
      <c r="D66" s="256"/>
    </row>
    <row r="67" spans="1:4" ht="15">
      <c r="A67" s="234"/>
      <c r="B67" s="234"/>
      <c r="C67" s="234"/>
      <c r="D67" s="256"/>
    </row>
  </sheetData>
  <mergeCells count="8">
    <mergeCell ref="A1:D1"/>
    <mergeCell ref="A2:D2"/>
    <mergeCell ref="C4:D4"/>
    <mergeCell ref="A3:K3"/>
    <mergeCell ref="A5:A6"/>
    <mergeCell ref="B5:B6"/>
    <mergeCell ref="C5:C6"/>
    <mergeCell ref="D5:D6"/>
  </mergeCells>
  <printOptions/>
  <pageMargins left="0.5" right="0.4" top="0.7" bottom="0.5" header="0.3" footer="0.3"/>
  <pageSetup horizontalDpi="600" verticalDpi="600" orientation="portrait" r:id="rId1"/>
  <headerFooter alignWithMargins="0">
    <oddFooter>&amp;C &amp;P/3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client</cp:lastModifiedBy>
  <cp:lastPrinted>2008-08-04T02:10:07Z</cp:lastPrinted>
  <dcterms:created xsi:type="dcterms:W3CDTF">2008-06-27T23:13:33Z</dcterms:created>
  <dcterms:modified xsi:type="dcterms:W3CDTF">2008-08-28T07:21:25Z</dcterms:modified>
  <cp:category/>
  <cp:version/>
  <cp:contentType/>
  <cp:contentStatus/>
</cp:coreProperties>
</file>